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a\OneDrive - Greater Tzaneen Municipality\Desktop\"/>
    </mc:Choice>
  </mc:AlternateContent>
  <bookViews>
    <workbookView xWindow="0" yWindow="0" windowWidth="19272" windowHeight="9168"/>
  </bookViews>
  <sheets>
    <sheet name="Sheet1" sheetId="1" r:id="rId1"/>
  </sheets>
  <externalReferences>
    <externalReference r:id="rId2"/>
  </externalReferences>
  <definedNames>
    <definedName name="Head1">'[1]Template names'!$B$2</definedName>
    <definedName name="Head10">'[1]Template names'!$B$16</definedName>
    <definedName name="Head11">'[1]Template names'!$B$17</definedName>
    <definedName name="head1A">'[1]Template names'!$B$3</definedName>
    <definedName name="head1b">'[1]Template names'!$B$4</definedName>
    <definedName name="Head2">'[1]Template names'!$B$5</definedName>
    <definedName name="Head3">'[1]Template names'!$B$7</definedName>
    <definedName name="Head5">'[1]Template names'!$B$9</definedName>
    <definedName name="Head6">'[1]Template names'!$B$12</definedName>
    <definedName name="Head7">'[1]Template names'!$B$13</definedName>
    <definedName name="Head8">'[1]Template names'!$B$14</definedName>
    <definedName name="Head9">'[1]Template names'!$B$15</definedName>
    <definedName name="muni">'[1]Template names'!$B$93</definedName>
    <definedName name="TableA7">'[1]Template names'!$B$117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7" i="1" l="1"/>
  <c r="A143" i="1"/>
  <c r="K137" i="1"/>
  <c r="J137" i="1"/>
  <c r="I137" i="1"/>
  <c r="H137" i="1"/>
  <c r="G137" i="1"/>
  <c r="F137" i="1"/>
  <c r="E137" i="1"/>
  <c r="D137" i="1"/>
  <c r="C137" i="1"/>
  <c r="I136" i="1"/>
  <c r="F136" i="1"/>
  <c r="E136" i="1"/>
  <c r="D136" i="1"/>
  <c r="C136" i="1"/>
  <c r="A136" i="1"/>
  <c r="A135" i="1"/>
  <c r="H3" i="1"/>
  <c r="G3" i="1"/>
  <c r="F3" i="1"/>
  <c r="E3" i="1"/>
  <c r="D3" i="1"/>
  <c r="C3" i="1"/>
  <c r="I2" i="1"/>
  <c r="F2" i="1"/>
  <c r="E2" i="1"/>
  <c r="D2" i="1"/>
  <c r="C2" i="1"/>
  <c r="A1" i="1"/>
</calcChain>
</file>

<file path=xl/sharedStrings.xml><?xml version="1.0" encoding="utf-8"?>
<sst xmlns="http://schemas.openxmlformats.org/spreadsheetml/2006/main" count="208" uniqueCount="133">
  <si>
    <t>Description</t>
  </si>
  <si>
    <t>Unit of measurement</t>
  </si>
  <si>
    <t>Vote 1 - vote name</t>
  </si>
  <si>
    <t>Function 1 - (name)</t>
  </si>
  <si>
    <t>Objective 1: Increased investment in the GTM economy</t>
  </si>
  <si>
    <t># of jobs created through municipal  LED initiatives and capital projects</t>
  </si>
  <si>
    <t>Number</t>
  </si>
  <si>
    <t># of SMME's of supported</t>
  </si>
  <si>
    <t># of active jobs created through the municipal EPWP projects (FTE)</t>
  </si>
  <si>
    <t>1291 (445)</t>
  </si>
  <si>
    <t>Objective 2 - Create a stable and enabling environment by attracting suitable investors</t>
  </si>
  <si>
    <t># Of Agricultural EXPO</t>
  </si>
  <si>
    <t>% of capital budget spent on projects as prioritised in IDP for specific year</t>
  </si>
  <si>
    <t>Percentage</t>
  </si>
  <si>
    <t>Objective 3: Enhanced Integrated Developmental planning</t>
  </si>
  <si>
    <t># of IDP Rep Forum held</t>
  </si>
  <si>
    <t>Final IDP approved by Council by 31 May Annually</t>
  </si>
  <si>
    <t>Objective 4: Develop high performance culture for a changed, diverse, efficient and effective local government</t>
  </si>
  <si>
    <t># of perfomance assessment for sect 56/57 Managers</t>
  </si>
  <si>
    <t># of Level 3 employees with signed performance Plans</t>
  </si>
  <si>
    <t># Senior managers (MM &amp; Directors) with signed performance agreement by 30 June</t>
  </si>
  <si>
    <t>Objective 5: Improve access to sustainable and affordable basic services</t>
  </si>
  <si>
    <t># of household with access to weekly kerbside solid waste collection (5 formal towns)</t>
  </si>
  <si>
    <t>Traffic fine collection rate</t>
  </si>
  <si>
    <t># of contravention notices issued to decrease non-compliance to building regulations</t>
  </si>
  <si>
    <t># of monthly compliance assessments conducted on the Traffic Licencing services (as set out in the Service Level agreement with Department of Transport)</t>
  </si>
  <si>
    <t># of road blocks</t>
  </si>
  <si>
    <t>Objective 6: Optimise and sustain infrastructure investment and services</t>
  </si>
  <si>
    <t>m2 of tarred roads patched</t>
  </si>
  <si>
    <t>square metres</t>
  </si>
  <si>
    <t>Kilometers of roads graded</t>
  </si>
  <si>
    <t>km</t>
  </si>
  <si>
    <t>kilometre of electrical underground High Tension (11kv) cable repalced</t>
  </si>
  <si>
    <t>new</t>
  </si>
  <si>
    <t>R-value spent on maintenance of electricity infrastructure</t>
  </si>
  <si>
    <t>R-value</t>
  </si>
  <si>
    <t>R19661733</t>
  </si>
  <si>
    <t># of cemetries maintained</t>
  </si>
  <si>
    <t>Objective 7: Enhanced sustainable environmental management and social development</t>
  </si>
  <si>
    <t># of disaster awareness campaign conducted</t>
  </si>
  <si>
    <t># of SPLUMA Tribunals sittings</t>
  </si>
  <si>
    <t># of Housing consumer education initiatives</t>
  </si>
  <si>
    <t>Environmental Awareness stratetgy Approved by Council</t>
  </si>
  <si>
    <t>R-Value spent on waste management services</t>
  </si>
  <si>
    <t>R87 341 960</t>
  </si>
  <si>
    <t>R93 103 238</t>
  </si>
  <si>
    <t>R92 549 487</t>
  </si>
  <si>
    <t>R97 955 384</t>
  </si>
  <si>
    <t># of Rural Waste Service Areas serviced Level 2 (Waste management services)</t>
  </si>
  <si>
    <t>% disaster incidences responded to within 72-hours</t>
  </si>
  <si>
    <t># of Library users</t>
  </si>
  <si>
    <t>Green economy strategy and action plan submitted to Council by 31 March.</t>
  </si>
  <si>
    <t>Climate Change and Adaptation Strategy submitted to Council by 30 April.</t>
  </si>
  <si>
    <t># of environmental contravention and compliance notices issued</t>
  </si>
  <si>
    <t>% of water samples that comply with SANS 0241</t>
  </si>
  <si>
    <t># of jobs created by Municipal projects for people with disabilities</t>
  </si>
  <si>
    <t># of jobs created by Municipal projects for women</t>
  </si>
  <si>
    <t># of jobs created by Municipal capital projects for youth</t>
  </si>
  <si>
    <t># of cases of theft of Council Assets</t>
  </si>
  <si>
    <t>Objective 8: Develop and build a skilled and knowledgable workforce</t>
  </si>
  <si>
    <t>% of employees included in annual Work skills plan trained as planned</t>
  </si>
  <si>
    <t>Objective 9: Improve stakeholders satisfaction</t>
  </si>
  <si>
    <t># of Mayoral Imbizo's organized</t>
  </si>
  <si>
    <t># of summarized quarterly ward reports submitted to Council</t>
  </si>
  <si>
    <t>% of statutory provisions for website contents complied with (as contained in Section 75(2) (a-l) of the MFMA) publicised within 5 working days of tabling in Council</t>
  </si>
  <si>
    <t xml:space="preserve"># of statutory provisions for website contents complied with (as contained in Section 75(1) (a-l) of the MFMA  </t>
  </si>
  <si>
    <t>New indicator</t>
  </si>
  <si>
    <t>Objective 10: Increase financial viaibility</t>
  </si>
  <si>
    <t># of properties on valuation roll billed for assessment rate</t>
  </si>
  <si>
    <t>% of operational Budget Spent</t>
  </si>
  <si>
    <t>Annual budget submitted to Council by the 31 May</t>
  </si>
  <si>
    <t>Debt coverage</t>
  </si>
  <si>
    <t>Ratio</t>
  </si>
  <si>
    <t xml:space="preserve">Cost coverage </t>
  </si>
  <si>
    <t>% Outstanding service debtors to revenue</t>
  </si>
  <si>
    <t>% of Finance Management Grant spent</t>
  </si>
  <si>
    <t>% of Capital budget spent</t>
  </si>
  <si>
    <t>% of electricity loss</t>
  </si>
  <si>
    <t>% compliance with MSCOA projects plan</t>
  </si>
  <si>
    <t>% creditors paid within 30 days</t>
  </si>
  <si>
    <t>Annual financial statements to AG,PT and NT by 31 August annually</t>
  </si>
  <si>
    <t>% of Bids awarded within 2 weeks after adjudication committee resolution</t>
  </si>
  <si>
    <t># of theft from Council buildings</t>
  </si>
  <si>
    <t>Annual Assets verification report concluded by 30 August</t>
  </si>
  <si>
    <t># of indigent households registered</t>
  </si>
  <si>
    <t>% MIG funding spent (MIG Expenditure/Allocation)</t>
  </si>
  <si>
    <t>Objective 11: Efficient and effective administration</t>
  </si>
  <si>
    <t># of performance reports audited</t>
  </si>
  <si>
    <t>Draft Annual performance report submitted to the AG, Audit Committee and the Mayor by 31 August</t>
  </si>
  <si>
    <t>Date</t>
  </si>
  <si>
    <t># of Council meetings held</t>
  </si>
  <si>
    <t># of Local Labour Forum (LLF) meetings</t>
  </si>
  <si>
    <t># of file verifications conducted</t>
  </si>
  <si>
    <t># of management meetings held</t>
  </si>
  <si>
    <t># of monthly compliance assessments conducted on the Security Management (in terms of Service Level Agreement)</t>
  </si>
  <si>
    <t># of street Committee established</t>
  </si>
  <si>
    <t>% of GTM Council Resolutions implimented</t>
  </si>
  <si>
    <t>% of SLA signed within 15 days after Acceptance of the appointment</t>
  </si>
  <si>
    <t># of audit findings from AG</t>
  </si>
  <si>
    <t>Unqualified Audit opinion obtained from AG</t>
  </si>
  <si>
    <t>Opinion</t>
  </si>
  <si>
    <t>Dislaimer</t>
  </si>
  <si>
    <t>Qualified</t>
  </si>
  <si>
    <t>unQualified</t>
  </si>
  <si>
    <t>Clean</t>
  </si>
  <si>
    <t># audit committee meetings held</t>
  </si>
  <si>
    <t>Objective 12: Attract and retain best human capital to become employer or choice</t>
  </si>
  <si>
    <t xml:space="preserve">% staff turnover </t>
  </si>
  <si>
    <t># of workstations inspected for OHS contraventions</t>
  </si>
  <si>
    <t># of municipal personnel with technical skills/capacity (engineer and technicians)(ESD and EED)</t>
  </si>
  <si>
    <t># of people from employment equity target groups employed in the highest levels of management in compliance with a munipality's approved employment equity plan</t>
  </si>
  <si>
    <t># of municipal personnel with capacity on spatial planning</t>
  </si>
  <si>
    <t># of senior managers complying with the minimum competency levels (Municipal Finance Management Programme)</t>
  </si>
  <si>
    <t>Sub-function 2 - (name)</t>
  </si>
  <si>
    <t>Insert measure/s description</t>
  </si>
  <si>
    <t>Sub-function 3 - (name)</t>
  </si>
  <si>
    <t>Function 2 - (name)</t>
  </si>
  <si>
    <t>Sub-function 1 - (name)</t>
  </si>
  <si>
    <t>And so on for the rest of the Votes</t>
  </si>
  <si>
    <t>1. Include a measurable performance objective for each revenue source (within a relevant function) and each vote (MFMA s17(3)(b))</t>
  </si>
  <si>
    <t>2. Include all Basic Services performance targets from 'Basic Service Delivery' to ensure Table SA7 represents all strategic responsibilities</t>
  </si>
  <si>
    <t>3. Only include prior year comparative information for individual measures where relevant activity occurred in that year/s</t>
  </si>
  <si>
    <t>Entity 1 - (name of entity)</t>
  </si>
  <si>
    <t>Entity 2 - (name of entity)</t>
  </si>
  <si>
    <t>Entity 3 - (name of entity)</t>
  </si>
  <si>
    <t>And so on for the rest of the Entities</t>
  </si>
  <si>
    <t>1. Include a measurable performance objective as agreed with the parent municipality (MFMA s87(5)(d))</t>
  </si>
  <si>
    <t>2. Only include prior year comparative information for individual measures where relevant activity occurred in that year/s</t>
  </si>
  <si>
    <t>Budget Year 2021/22</t>
  </si>
  <si>
    <t>Budget Year +1 2022/23</t>
  </si>
  <si>
    <t>Budget Year +2 2023/24</t>
  </si>
  <si>
    <t># of Parks and gardens maintained</t>
  </si>
  <si>
    <t xml:space="preserve">Number of municipal  fleet  maintened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</si>
</sst>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0.0%"/>
    <numFmt numFmtId="165" formatCode="_ &quot;R&quot;\ * #,##0.00_ ;_ &quot;R&quot;\ * \-#,##0.00_ ;_ &quot;R&quot;\ * &quot;-&quot;??_ ;_ @_ "/>
    <numFmt numFmtId="166" formatCode="#,##0_ ;\-#,##0\ "/>
    <numFmt numFmtId="167" formatCode="0.0"/>
    <numFmt numFmtId="168" formatCode="#,##0.0"/>
    <numFmt numFmtId="169" formatCode="_ * #,##0.0_ ;_ * \-#,##0.0_ ;_ * &quot;-&quot;??_ ;_ @_ "/>
    <numFmt numFmtId="170" formatCode="_(* #,##0_);_(* \(#,##0\);_(* &quot;–&quot;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color rgb="FFFF0000"/>
      <name val="Arial Narrow"/>
      <family val="2"/>
    </font>
    <font>
      <sz val="8"/>
      <color theme="1"/>
      <name val="Arial"/>
      <family val="2"/>
    </font>
    <font>
      <sz val="8"/>
      <color theme="1"/>
      <name val="Arial arrow"/>
    </font>
    <font>
      <sz val="8"/>
      <name val="Arial"/>
      <family val="2"/>
    </font>
    <font>
      <i/>
      <sz val="8"/>
      <name val="Arial Narrow"/>
      <family val="2"/>
    </font>
    <font>
      <sz val="8"/>
      <color theme="1"/>
      <name val="Arial Narrow"/>
      <family val="2"/>
    </font>
    <font>
      <b/>
      <sz val="8"/>
      <color rgb="FFFF0000"/>
      <name val="Arial Narrow"/>
      <family val="2"/>
    </font>
    <font>
      <u/>
      <sz val="8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1" xfId="0" applyFont="1" applyFill="1" applyBorder="1" applyAlignment="1">
      <alignment horizontal="left"/>
    </xf>
    <xf numFmtId="0" fontId="3" fillId="0" borderId="0" xfId="0" applyFont="1"/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164" fontId="5" fillId="3" borderId="13" xfId="3" applyNumberFormat="1" applyFont="1" applyFill="1" applyBorder="1" applyAlignment="1" applyProtection="1">
      <alignment horizontal="center" vertical="top" wrapText="1"/>
      <protection locked="0"/>
    </xf>
    <xf numFmtId="164" fontId="5" fillId="3" borderId="14" xfId="3" applyNumberFormat="1" applyFont="1" applyFill="1" applyBorder="1" applyAlignment="1" applyProtection="1">
      <alignment horizontal="center" vertical="top" wrapText="1"/>
      <protection locked="0"/>
    </xf>
    <xf numFmtId="164" fontId="5" fillId="3" borderId="15" xfId="3" applyNumberFormat="1" applyFont="1" applyFill="1" applyBorder="1" applyAlignment="1" applyProtection="1">
      <alignment horizontal="center" vertical="top" wrapText="1"/>
      <protection locked="0"/>
    </xf>
    <xf numFmtId="0" fontId="4" fillId="4" borderId="16" xfId="0" applyFont="1" applyFill="1" applyBorder="1" applyAlignment="1" applyProtection="1">
      <alignment horizontal="left" vertical="top" wrapText="1" indent="1"/>
      <protection locked="0"/>
    </xf>
    <xf numFmtId="0" fontId="5" fillId="3" borderId="14" xfId="0" applyFont="1" applyFill="1" applyBorder="1" applyAlignment="1" applyProtection="1">
      <alignment horizontal="left" vertical="top" wrapText="1"/>
      <protection locked="0"/>
    </xf>
    <xf numFmtId="0" fontId="4" fillId="2" borderId="12" xfId="0" applyFont="1" applyFill="1" applyBorder="1" applyAlignment="1" applyProtection="1">
      <alignment vertical="top" wrapText="1"/>
      <protection locked="0"/>
    </xf>
    <xf numFmtId="0" fontId="5" fillId="3" borderId="13" xfId="0" applyFont="1" applyFill="1" applyBorder="1" applyAlignment="1" applyProtection="1">
      <alignment horizontal="left" vertical="top" wrapText="1"/>
      <protection locked="0"/>
    </xf>
    <xf numFmtId="0" fontId="5" fillId="5" borderId="12" xfId="4" applyFont="1" applyFill="1" applyBorder="1" applyAlignment="1" applyProtection="1">
      <alignment horizontal="left" vertical="top" wrapText="1"/>
      <protection locked="0"/>
    </xf>
    <xf numFmtId="0" fontId="5" fillId="5" borderId="12" xfId="4" applyFont="1" applyFill="1" applyBorder="1" applyAlignment="1" applyProtection="1">
      <alignment horizontal="center" vertical="top" wrapText="1"/>
      <protection locked="0"/>
    </xf>
    <xf numFmtId="1" fontId="5" fillId="3" borderId="16" xfId="3" applyNumberFormat="1" applyFont="1" applyFill="1" applyBorder="1" applyAlignment="1" applyProtection="1">
      <alignment horizontal="center" vertical="top" wrapText="1"/>
      <protection locked="0"/>
    </xf>
    <xf numFmtId="1" fontId="5" fillId="3" borderId="16" xfId="5" applyNumberFormat="1" applyFont="1" applyFill="1" applyBorder="1" applyAlignment="1" applyProtection="1">
      <alignment horizontal="center" vertical="top" wrapText="1"/>
      <protection locked="0"/>
    </xf>
    <xf numFmtId="0" fontId="4" fillId="3" borderId="12" xfId="0" applyFont="1" applyFill="1" applyBorder="1" applyAlignment="1" applyProtection="1">
      <alignment horizontal="left" vertical="top" wrapText="1"/>
      <protection locked="0"/>
    </xf>
    <xf numFmtId="0" fontId="5" fillId="3" borderId="16" xfId="0" applyFont="1" applyFill="1" applyBorder="1" applyAlignment="1" applyProtection="1">
      <alignment horizontal="left" vertical="top" wrapText="1"/>
      <protection locked="0"/>
    </xf>
    <xf numFmtId="164" fontId="5" fillId="3" borderId="16" xfId="3" applyNumberFormat="1" applyFont="1" applyFill="1" applyBorder="1" applyAlignment="1" applyProtection="1">
      <alignment horizontal="center" vertical="top" wrapText="1"/>
      <protection locked="0"/>
    </xf>
    <xf numFmtId="2" fontId="6" fillId="3" borderId="16" xfId="3" applyNumberFormat="1" applyFont="1" applyFill="1" applyBorder="1" applyAlignment="1" applyProtection="1">
      <alignment horizontal="center" vertical="top" wrapText="1"/>
      <protection locked="0"/>
    </xf>
    <xf numFmtId="0" fontId="5" fillId="3" borderId="15" xfId="0" applyFont="1" applyFill="1" applyBorder="1" applyAlignment="1" applyProtection="1">
      <alignment horizontal="left" vertical="top" wrapText="1"/>
      <protection locked="0"/>
    </xf>
    <xf numFmtId="164" fontId="6" fillId="3" borderId="16" xfId="3" applyNumberFormat="1" applyFont="1" applyFill="1" applyBorder="1" applyAlignment="1" applyProtection="1">
      <alignment horizontal="center" vertical="top" wrapText="1"/>
      <protection locked="0"/>
    </xf>
    <xf numFmtId="0" fontId="5" fillId="6" borderId="12" xfId="0" applyFont="1" applyFill="1" applyBorder="1" applyAlignment="1" applyProtection="1">
      <alignment vertical="top" wrapText="1"/>
      <protection locked="0"/>
    </xf>
    <xf numFmtId="0" fontId="5" fillId="3" borderId="16" xfId="0" applyFont="1" applyFill="1" applyBorder="1" applyAlignment="1" applyProtection="1">
      <alignment horizontal="center" vertical="top" wrapText="1"/>
      <protection locked="0"/>
    </xf>
    <xf numFmtId="9" fontId="5" fillId="5" borderId="12" xfId="4" applyNumberFormat="1" applyFont="1" applyFill="1" applyBorder="1" applyAlignment="1" applyProtection="1">
      <alignment horizontal="center" vertical="top" wrapText="1"/>
      <protection locked="0"/>
    </xf>
    <xf numFmtId="0" fontId="5" fillId="5" borderId="12" xfId="4" applyFont="1" applyFill="1" applyBorder="1" applyAlignment="1" applyProtection="1">
      <alignment horizontal="left" vertical="top"/>
      <protection locked="0"/>
    </xf>
    <xf numFmtId="1" fontId="5" fillId="3" borderId="12" xfId="5" applyNumberFormat="1" applyFont="1" applyFill="1" applyBorder="1" applyAlignment="1" applyProtection="1">
      <alignment horizontal="center" vertical="top" wrapText="1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164" fontId="5" fillId="3" borderId="18" xfId="3" applyNumberFormat="1" applyFont="1" applyFill="1" applyBorder="1" applyAlignment="1" applyProtection="1">
      <alignment horizontal="center" vertical="top" wrapText="1"/>
      <protection locked="0"/>
    </xf>
    <xf numFmtId="164" fontId="5" fillId="3" borderId="17" xfId="3" applyNumberFormat="1" applyFont="1" applyFill="1" applyBorder="1" applyAlignment="1" applyProtection="1">
      <alignment horizontal="center" vertical="top" wrapText="1"/>
      <protection locked="0"/>
    </xf>
    <xf numFmtId="164" fontId="6" fillId="3" borderId="17" xfId="3" applyNumberFormat="1" applyFont="1" applyFill="1" applyBorder="1" applyAlignment="1" applyProtection="1">
      <alignment horizontal="center" vertical="top" wrapText="1"/>
      <protection locked="0"/>
    </xf>
    <xf numFmtId="0" fontId="5" fillId="3" borderId="16" xfId="6" applyFont="1" applyFill="1" applyBorder="1" applyAlignment="1" applyProtection="1">
      <alignment horizontal="center" vertical="top" wrapText="1"/>
      <protection locked="0"/>
    </xf>
    <xf numFmtId="0" fontId="5" fillId="3" borderId="19" xfId="7" applyFont="1" applyFill="1" applyBorder="1" applyAlignment="1" applyProtection="1">
      <alignment horizontal="center" vertical="top" wrapText="1"/>
      <protection locked="0"/>
    </xf>
    <xf numFmtId="0" fontId="5" fillId="5" borderId="14" xfId="4" applyFont="1" applyFill="1" applyBorder="1" applyAlignment="1" applyProtection="1">
      <alignment horizontal="left" vertical="top" wrapText="1"/>
      <protection locked="0"/>
    </xf>
    <xf numFmtId="0" fontId="5" fillId="5" borderId="14" xfId="4" applyFont="1" applyFill="1" applyBorder="1" applyAlignment="1" applyProtection="1">
      <alignment horizontal="center" vertical="top" wrapText="1"/>
      <protection locked="0"/>
    </xf>
    <xf numFmtId="16" fontId="5" fillId="3" borderId="15" xfId="6" applyNumberFormat="1" applyFont="1" applyFill="1" applyBorder="1" applyAlignment="1" applyProtection="1">
      <alignment horizontal="center" vertical="top" wrapText="1"/>
      <protection locked="0"/>
    </xf>
    <xf numFmtId="16" fontId="5" fillId="3" borderId="15" xfId="7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/>
    <xf numFmtId="0" fontId="5" fillId="0" borderId="0" xfId="4" applyFont="1" applyFill="1" applyBorder="1" applyAlignment="1" applyProtection="1">
      <alignment horizontal="center" vertical="top" wrapText="1"/>
      <protection locked="0"/>
    </xf>
    <xf numFmtId="166" fontId="5" fillId="0" borderId="0" xfId="8" applyNumberFormat="1" applyFont="1" applyFill="1" applyBorder="1" applyAlignment="1" applyProtection="1">
      <alignment horizontal="center" vertical="top" wrapText="1"/>
      <protection locked="0"/>
    </xf>
    <xf numFmtId="166" fontId="6" fillId="0" borderId="0" xfId="8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>
      <alignment wrapText="1"/>
    </xf>
    <xf numFmtId="0" fontId="5" fillId="5" borderId="0" xfId="4" applyFont="1" applyFill="1" applyBorder="1" applyAlignment="1" applyProtection="1">
      <alignment horizontal="left" vertical="top"/>
      <protection locked="0"/>
    </xf>
    <xf numFmtId="9" fontId="5" fillId="3" borderId="19" xfId="7" applyNumberFormat="1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1" fontId="5" fillId="3" borderId="13" xfId="3" applyNumberFormat="1" applyFont="1" applyFill="1" applyBorder="1" applyAlignment="1" applyProtection="1">
      <alignment horizontal="center" vertical="top" wrapText="1"/>
      <protection locked="0"/>
    </xf>
    <xf numFmtId="0" fontId="5" fillId="3" borderId="13" xfId="7" applyFont="1" applyFill="1" applyBorder="1" applyAlignment="1" applyProtection="1">
      <alignment horizontal="center" vertical="top" wrapText="1"/>
      <protection locked="0"/>
    </xf>
    <xf numFmtId="0" fontId="4" fillId="3" borderId="17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64" fontId="6" fillId="3" borderId="14" xfId="3" applyNumberFormat="1" applyFont="1" applyFill="1" applyBorder="1" applyAlignment="1" applyProtection="1">
      <alignment horizontal="center" vertical="top" wrapText="1"/>
      <protection locked="0"/>
    </xf>
    <xf numFmtId="9" fontId="5" fillId="3" borderId="16" xfId="3" applyNumberFormat="1" applyFont="1" applyFill="1" applyBorder="1" applyAlignment="1" applyProtection="1">
      <alignment horizontal="center" vertical="top" wrapText="1"/>
      <protection locked="0"/>
    </xf>
    <xf numFmtId="9" fontId="5" fillId="3" borderId="16" xfId="5" applyFont="1" applyFill="1" applyBorder="1" applyAlignment="1" applyProtection="1">
      <alignment horizontal="center" vertical="top" wrapText="1"/>
      <protection locked="0"/>
    </xf>
    <xf numFmtId="166" fontId="5" fillId="3" borderId="16" xfId="8" applyNumberFormat="1" applyFont="1" applyFill="1" applyBorder="1" applyAlignment="1" applyProtection="1">
      <alignment horizontal="center" vertical="top" wrapText="1"/>
      <protection locked="0"/>
    </xf>
    <xf numFmtId="0" fontId="5" fillId="5" borderId="0" xfId="4" applyFont="1" applyFill="1" applyBorder="1" applyAlignment="1" applyProtection="1">
      <alignment horizontal="left" vertical="top" wrapText="1"/>
      <protection locked="0"/>
    </xf>
    <xf numFmtId="166" fontId="5" fillId="3" borderId="13" xfId="8" applyNumberFormat="1" applyFont="1" applyFill="1" applyBorder="1" applyAlignment="1" applyProtection="1">
      <alignment horizontal="center" vertical="top" wrapText="1"/>
      <protection locked="0"/>
    </xf>
    <xf numFmtId="166" fontId="5" fillId="3" borderId="14" xfId="8" applyNumberFormat="1" applyFont="1" applyFill="1" applyBorder="1" applyAlignment="1" applyProtection="1">
      <alignment horizontal="center" vertical="top" wrapText="1"/>
      <protection locked="0"/>
    </xf>
    <xf numFmtId="1" fontId="5" fillId="3" borderId="14" xfId="5" applyNumberFormat="1" applyFont="1" applyFill="1" applyBorder="1" applyAlignment="1" applyProtection="1">
      <alignment horizontal="center" vertical="top" wrapText="1"/>
      <protection locked="0"/>
    </xf>
    <xf numFmtId="164" fontId="5" fillId="3" borderId="16" xfId="5" applyNumberFormat="1" applyFont="1" applyFill="1" applyBorder="1" applyAlignment="1" applyProtection="1">
      <alignment horizontal="center" vertical="top" wrapText="1"/>
      <protection locked="0"/>
    </xf>
    <xf numFmtId="167" fontId="5" fillId="3" borderId="16" xfId="3" applyNumberFormat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Alignment="1">
      <alignment wrapText="1"/>
    </xf>
    <xf numFmtId="0" fontId="5" fillId="3" borderId="12" xfId="0" applyFont="1" applyFill="1" applyBorder="1" applyAlignment="1" applyProtection="1">
      <alignment horizontal="left" wrapText="1"/>
      <protection locked="0"/>
    </xf>
    <xf numFmtId="1" fontId="5" fillId="3" borderId="14" xfId="3" applyNumberFormat="1" applyFont="1" applyFill="1" applyBorder="1" applyAlignment="1" applyProtection="1">
      <alignment horizontal="center" vertical="top" wrapText="1"/>
      <protection locked="0"/>
    </xf>
    <xf numFmtId="1" fontId="5" fillId="3" borderId="16" xfId="7" applyNumberFormat="1" applyFont="1" applyFill="1" applyBorder="1" applyAlignment="1" applyProtection="1">
      <alignment horizontal="center" vertical="top" wrapText="1"/>
      <protection locked="0"/>
    </xf>
    <xf numFmtId="0" fontId="5" fillId="5" borderId="16" xfId="4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wrapText="1"/>
    </xf>
    <xf numFmtId="1" fontId="6" fillId="3" borderId="16" xfId="7" applyNumberFormat="1" applyFont="1" applyFill="1" applyBorder="1" applyAlignment="1" applyProtection="1">
      <alignment horizontal="center" vertical="top" wrapText="1"/>
      <protection locked="0"/>
    </xf>
    <xf numFmtId="0" fontId="9" fillId="0" borderId="0" xfId="0" applyFont="1" applyAlignment="1">
      <alignment horizontal="left" vertical="top" wrapText="1" indent="1"/>
    </xf>
    <xf numFmtId="164" fontId="5" fillId="3" borderId="12" xfId="3" applyNumberFormat="1" applyFont="1" applyFill="1" applyBorder="1" applyAlignment="1" applyProtection="1">
      <alignment horizontal="center" vertical="top" wrapText="1"/>
      <protection locked="0"/>
    </xf>
    <xf numFmtId="0" fontId="10" fillId="3" borderId="8" xfId="0" applyFont="1" applyFill="1" applyBorder="1" applyAlignment="1" applyProtection="1">
      <alignment horizontal="left" wrapText="1"/>
      <protection locked="0"/>
    </xf>
    <xf numFmtId="0" fontId="10" fillId="3" borderId="16" xfId="0" applyFont="1" applyFill="1" applyBorder="1" applyAlignment="1" applyProtection="1">
      <alignment horizontal="left" wrapText="1"/>
      <protection locked="0"/>
    </xf>
    <xf numFmtId="0" fontId="11" fillId="0" borderId="16" xfId="0" applyFont="1" applyBorder="1" applyAlignment="1">
      <alignment wrapText="1"/>
    </xf>
    <xf numFmtId="0" fontId="4" fillId="2" borderId="8" xfId="0" applyFont="1" applyFill="1" applyBorder="1" applyAlignment="1" applyProtection="1">
      <alignment vertical="top"/>
      <protection locked="0"/>
    </xf>
    <xf numFmtId="16" fontId="5" fillId="3" borderId="16" xfId="3" applyNumberFormat="1" applyFont="1" applyFill="1" applyBorder="1" applyAlignment="1" applyProtection="1">
      <alignment horizontal="center" vertical="top" wrapText="1"/>
      <protection locked="0"/>
    </xf>
    <xf numFmtId="16" fontId="5" fillId="3" borderId="16" xfId="5" applyNumberFormat="1" applyFont="1" applyFill="1" applyBorder="1" applyAlignment="1" applyProtection="1">
      <alignment horizontal="center" vertical="top" wrapText="1"/>
      <protection locked="0"/>
    </xf>
    <xf numFmtId="9" fontId="5" fillId="3" borderId="16" xfId="5" applyNumberFormat="1" applyFont="1" applyFill="1" applyBorder="1" applyAlignment="1" applyProtection="1">
      <alignment horizontal="center" vertical="top" wrapText="1"/>
      <protection locked="0"/>
    </xf>
    <xf numFmtId="16" fontId="5" fillId="3" borderId="12" xfId="3" applyNumberFormat="1" applyFont="1" applyFill="1" applyBorder="1" applyAlignment="1" applyProtection="1">
      <alignment horizontal="center" vertical="top" wrapText="1"/>
      <protection locked="0"/>
    </xf>
    <xf numFmtId="16" fontId="5" fillId="3" borderId="12" xfId="5" applyNumberFormat="1" applyFont="1" applyFill="1" applyBorder="1" applyAlignment="1" applyProtection="1">
      <alignment horizontal="center" vertical="top" wrapText="1"/>
      <protection locked="0"/>
    </xf>
    <xf numFmtId="9" fontId="5" fillId="3" borderId="12" xfId="5" applyNumberFormat="1" applyFont="1" applyFill="1" applyBorder="1" applyAlignment="1" applyProtection="1">
      <alignment horizontal="center" vertical="top" wrapText="1"/>
      <protection locked="0"/>
    </xf>
    <xf numFmtId="0" fontId="12" fillId="2" borderId="12" xfId="0" applyFont="1" applyFill="1" applyBorder="1" applyAlignment="1" applyProtection="1">
      <alignment vertical="top" wrapText="1"/>
      <protection locked="0"/>
    </xf>
    <xf numFmtId="0" fontId="5" fillId="5" borderId="12" xfId="4" applyFont="1" applyFill="1" applyBorder="1" applyAlignment="1" applyProtection="1">
      <alignment horizontal="left" wrapText="1"/>
      <protection locked="0"/>
    </xf>
    <xf numFmtId="9" fontId="5" fillId="3" borderId="19" xfId="7" applyNumberFormat="1" applyFont="1" applyFill="1" applyBorder="1" applyAlignment="1">
      <alignment horizontal="center" vertical="top" wrapText="1"/>
    </xf>
    <xf numFmtId="0" fontId="5" fillId="5" borderId="13" xfId="4" applyFont="1" applyFill="1" applyBorder="1" applyAlignment="1" applyProtection="1">
      <alignment horizontal="center" vertical="top" wrapText="1"/>
      <protection locked="0"/>
    </xf>
    <xf numFmtId="1" fontId="5" fillId="3" borderId="13" xfId="5" applyNumberFormat="1" applyFont="1" applyFill="1" applyBorder="1" applyAlignment="1" applyProtection="1">
      <alignment horizontal="center" vertical="top" wrapText="1"/>
      <protection locked="0"/>
    </xf>
    <xf numFmtId="3" fontId="5" fillId="3" borderId="16" xfId="6" applyNumberFormat="1" applyFont="1" applyFill="1" applyBorder="1" applyAlignment="1">
      <alignment horizontal="center" vertical="top" wrapText="1"/>
    </xf>
    <xf numFmtId="3" fontId="5" fillId="3" borderId="19" xfId="6" applyNumberFormat="1" applyFont="1" applyFill="1" applyBorder="1" applyAlignment="1">
      <alignment horizontal="center" vertical="top" wrapText="1"/>
    </xf>
    <xf numFmtId="0" fontId="5" fillId="5" borderId="0" xfId="4" applyFont="1" applyFill="1" applyBorder="1" applyAlignment="1" applyProtection="1">
      <alignment horizontal="left" wrapText="1"/>
      <protection locked="0"/>
    </xf>
    <xf numFmtId="9" fontId="5" fillId="3" borderId="16" xfId="6" applyNumberFormat="1" applyFont="1" applyFill="1" applyBorder="1" applyAlignment="1">
      <alignment horizontal="center" vertical="top" wrapText="1"/>
    </xf>
    <xf numFmtId="0" fontId="5" fillId="3" borderId="19" xfId="7" applyFont="1" applyFill="1" applyBorder="1" applyAlignment="1">
      <alignment horizontal="center" vertical="top" wrapText="1"/>
    </xf>
    <xf numFmtId="168" fontId="5" fillId="3" borderId="16" xfId="6" applyNumberFormat="1" applyFont="1" applyFill="1" applyBorder="1" applyAlignment="1">
      <alignment horizontal="left" vertical="top" wrapText="1" indent="2"/>
    </xf>
    <xf numFmtId="4" fontId="5" fillId="3" borderId="16" xfId="6" applyNumberFormat="1" applyFont="1" applyFill="1" applyBorder="1" applyAlignment="1">
      <alignment horizontal="center" vertical="top" wrapText="1"/>
    </xf>
    <xf numFmtId="168" fontId="5" fillId="3" borderId="16" xfId="6" applyNumberFormat="1" applyFont="1" applyFill="1" applyBorder="1" applyAlignment="1">
      <alignment horizontal="center" vertical="top" wrapText="1"/>
    </xf>
    <xf numFmtId="164" fontId="5" fillId="3" borderId="19" xfId="7" applyNumberFormat="1" applyFont="1" applyFill="1" applyBorder="1" applyAlignment="1">
      <alignment horizontal="center" vertical="top" wrapText="1"/>
    </xf>
    <xf numFmtId="9" fontId="5" fillId="3" borderId="16" xfId="7" applyNumberFormat="1" applyFont="1" applyFill="1" applyBorder="1" applyAlignment="1">
      <alignment horizontal="center" vertical="top" wrapText="1"/>
    </xf>
    <xf numFmtId="0" fontId="7" fillId="0" borderId="0" xfId="0" applyFont="1"/>
    <xf numFmtId="1" fontId="5" fillId="3" borderId="16" xfId="7" applyNumberFormat="1" applyFont="1" applyFill="1" applyBorder="1" applyAlignment="1">
      <alignment horizontal="center" vertical="top" wrapText="1"/>
    </xf>
    <xf numFmtId="0" fontId="11" fillId="0" borderId="21" xfId="0" applyFont="1" applyBorder="1" applyAlignment="1">
      <alignment vertical="center"/>
    </xf>
    <xf numFmtId="9" fontId="5" fillId="3" borderId="12" xfId="7" applyNumberFormat="1" applyFont="1" applyFill="1" applyBorder="1" applyAlignment="1">
      <alignment horizontal="center" vertical="top" wrapText="1"/>
    </xf>
    <xf numFmtId="0" fontId="5" fillId="3" borderId="16" xfId="6" applyFont="1" applyFill="1" applyBorder="1" applyAlignment="1">
      <alignment horizontal="center" vertical="top" wrapText="1"/>
    </xf>
    <xf numFmtId="0" fontId="11" fillId="0" borderId="0" xfId="0" applyFont="1" applyAlignment="1">
      <alignment horizontal="left" vertical="center" wrapText="1" indent="1"/>
    </xf>
    <xf numFmtId="16" fontId="5" fillId="3" borderId="16" xfId="6" applyNumberFormat="1" applyFont="1" applyFill="1" applyBorder="1" applyAlignment="1">
      <alignment horizontal="center" vertical="top" wrapText="1"/>
    </xf>
    <xf numFmtId="16" fontId="5" fillId="3" borderId="16" xfId="7" applyNumberFormat="1" applyFont="1" applyFill="1" applyBorder="1" applyAlignment="1">
      <alignment horizontal="center" vertical="top" wrapText="1"/>
    </xf>
    <xf numFmtId="0" fontId="5" fillId="3" borderId="16" xfId="7" applyFont="1" applyFill="1" applyBorder="1" applyAlignment="1">
      <alignment horizontal="center" vertical="top" wrapText="1"/>
    </xf>
    <xf numFmtId="10" fontId="5" fillId="3" borderId="19" xfId="7" applyNumberFormat="1" applyFont="1" applyFill="1" applyBorder="1" applyAlignment="1">
      <alignment horizontal="center" vertical="top" wrapText="1"/>
    </xf>
    <xf numFmtId="0" fontId="5" fillId="3" borderId="12" xfId="7" applyFont="1" applyFill="1" applyBorder="1" applyAlignment="1">
      <alignment horizontal="center" vertical="top" wrapText="1"/>
    </xf>
    <xf numFmtId="0" fontId="5" fillId="5" borderId="16" xfId="4" applyFont="1" applyFill="1" applyBorder="1" applyAlignment="1" applyProtection="1">
      <alignment horizontal="left" wrapText="1"/>
      <protection locked="0"/>
    </xf>
    <xf numFmtId="0" fontId="5" fillId="3" borderId="16" xfId="5" applyNumberFormat="1" applyFont="1" applyFill="1" applyBorder="1" applyAlignment="1" applyProtection="1">
      <alignment horizontal="center" vertical="top" wrapText="1"/>
      <protection locked="0"/>
    </xf>
    <xf numFmtId="0" fontId="5" fillId="7" borderId="19" xfId="7" applyFont="1" applyFill="1" applyBorder="1" applyAlignment="1">
      <alignment horizontal="center" vertical="top" wrapText="1"/>
    </xf>
    <xf numFmtId="0" fontId="6" fillId="5" borderId="16" xfId="4" applyFont="1" applyFill="1" applyBorder="1" applyAlignment="1" applyProtection="1">
      <alignment horizontal="left" wrapText="1"/>
      <protection locked="0"/>
    </xf>
    <xf numFmtId="0" fontId="4" fillId="8" borderId="16" xfId="0" applyFont="1" applyFill="1" applyBorder="1" applyAlignment="1" applyProtection="1">
      <alignment horizontal="left" vertical="top" wrapText="1" indent="2"/>
      <protection locked="0"/>
    </xf>
    <xf numFmtId="164" fontId="5" fillId="3" borderId="18" xfId="2" applyNumberFormat="1" applyFont="1" applyFill="1" applyBorder="1" applyAlignment="1" applyProtection="1">
      <alignment horizontal="center" vertical="top" wrapText="1"/>
      <protection locked="0"/>
    </xf>
    <xf numFmtId="164" fontId="5" fillId="3" borderId="17" xfId="2" applyNumberFormat="1" applyFont="1" applyFill="1" applyBorder="1" applyAlignment="1" applyProtection="1">
      <alignment horizontal="center" vertical="top" wrapText="1"/>
      <protection locked="0"/>
    </xf>
    <xf numFmtId="0" fontId="10" fillId="3" borderId="12" xfId="0" applyFont="1" applyFill="1" applyBorder="1" applyAlignment="1" applyProtection="1">
      <alignment horizontal="left" wrapText="1"/>
      <protection locked="0"/>
    </xf>
    <xf numFmtId="164" fontId="5" fillId="3" borderId="13" xfId="2" applyNumberFormat="1" applyFont="1" applyFill="1" applyBorder="1" applyAlignment="1" applyProtection="1">
      <alignment horizontal="center" vertical="top" wrapText="1"/>
      <protection locked="0"/>
    </xf>
    <xf numFmtId="164" fontId="5" fillId="3" borderId="14" xfId="2" applyNumberFormat="1" applyFont="1" applyFill="1" applyBorder="1" applyAlignment="1" applyProtection="1">
      <alignment horizontal="center" vertical="top" wrapText="1"/>
      <protection locked="0"/>
    </xf>
    <xf numFmtId="0" fontId="4" fillId="3" borderId="16" xfId="0" applyFont="1" applyFill="1" applyBorder="1" applyAlignment="1" applyProtection="1">
      <alignment horizontal="left" wrapText="1" indent="1"/>
      <protection locked="0"/>
    </xf>
    <xf numFmtId="0" fontId="5" fillId="3" borderId="12" xfId="0" applyFont="1" applyFill="1" applyBorder="1" applyAlignment="1" applyProtection="1">
      <alignment horizontal="left" vertical="top" wrapText="1"/>
      <protection locked="0"/>
    </xf>
    <xf numFmtId="164" fontId="5" fillId="3" borderId="11" xfId="2" applyNumberFormat="1" applyFont="1" applyFill="1" applyBorder="1" applyAlignment="1" applyProtection="1">
      <alignment horizontal="center" vertical="top" wrapText="1"/>
      <protection locked="0"/>
    </xf>
    <xf numFmtId="164" fontId="5" fillId="3" borderId="12" xfId="2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/>
    <xf numFmtId="0" fontId="10" fillId="0" borderId="0" xfId="0" applyFont="1" applyBorder="1" applyAlignment="1">
      <alignment horizontal="left" vertical="top" wrapText="1"/>
    </xf>
    <xf numFmtId="169" fontId="10" fillId="0" borderId="0" xfId="1" applyNumberFormat="1" applyFont="1" applyBorder="1" applyAlignment="1">
      <alignment vertical="top" wrapText="1"/>
    </xf>
    <xf numFmtId="169" fontId="10" fillId="0" borderId="0" xfId="1" applyNumberFormat="1" applyFont="1" applyFill="1" applyBorder="1" applyAlignment="1">
      <alignment vertical="top" wrapText="1"/>
    </xf>
    <xf numFmtId="0" fontId="13" fillId="0" borderId="0" xfId="0" applyFont="1"/>
    <xf numFmtId="0" fontId="4" fillId="2" borderId="16" xfId="0" applyFont="1" applyFill="1" applyBorder="1" applyAlignment="1" applyProtection="1">
      <alignment horizontal="left" vertical="top" wrapText="1"/>
      <protection locked="0"/>
    </xf>
    <xf numFmtId="170" fontId="5" fillId="3" borderId="22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23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13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24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0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25" xfId="2" applyNumberFormat="1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horizontal="left" wrapText="1" indent="1"/>
      <protection locked="0"/>
    </xf>
    <xf numFmtId="170" fontId="5" fillId="3" borderId="26" xfId="2" applyNumberFormat="1" applyFont="1" applyFill="1" applyBorder="1" applyAlignment="1" applyProtection="1">
      <alignment horizontal="center" vertical="top" wrapText="1"/>
      <protection locked="0"/>
    </xf>
    <xf numFmtId="0" fontId="10" fillId="3" borderId="15" xfId="0" applyFont="1" applyFill="1" applyBorder="1" applyAlignment="1" applyProtection="1">
      <alignment horizontal="left" wrapText="1" indent="1"/>
      <protection locked="0"/>
    </xf>
    <xf numFmtId="0" fontId="5" fillId="3" borderId="20" xfId="0" applyFont="1" applyFill="1" applyBorder="1" applyAlignment="1" applyProtection="1">
      <alignment horizontal="left" vertical="top" wrapText="1"/>
      <protection locked="0"/>
    </xf>
    <xf numFmtId="170" fontId="5" fillId="3" borderId="27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28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20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2" xfId="2" applyNumberFormat="1" applyFont="1" applyFill="1" applyBorder="1" applyAlignment="1" applyProtection="1">
      <alignment horizontal="center" vertical="top" wrapText="1"/>
      <protection locked="0"/>
    </xf>
    <xf numFmtId="170" fontId="5" fillId="3" borderId="29" xfId="2" applyNumberFormat="1" applyFont="1" applyFill="1" applyBorder="1" applyAlignment="1" applyProtection="1">
      <alignment horizontal="center" vertical="top" wrapText="1"/>
      <protection locked="0"/>
    </xf>
    <xf numFmtId="0" fontId="10" fillId="3" borderId="16" xfId="0" applyFont="1" applyFill="1" applyBorder="1" applyAlignment="1" applyProtection="1">
      <alignment horizontal="left" wrapText="1" indent="1"/>
    </xf>
    <xf numFmtId="0" fontId="5" fillId="3" borderId="13" xfId="0" applyFont="1" applyFill="1" applyBorder="1" applyAlignment="1" applyProtection="1">
      <alignment horizontal="left" wrapText="1"/>
      <protection locked="0"/>
    </xf>
    <xf numFmtId="170" fontId="5" fillId="3" borderId="22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23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13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24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0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26" xfId="0" applyNumberFormat="1" applyFont="1" applyFill="1" applyBorder="1" applyAlignment="1" applyProtection="1">
      <alignment horizontal="center" vertical="top" wrapText="1"/>
      <protection locked="0"/>
    </xf>
    <xf numFmtId="0" fontId="4" fillId="3" borderId="15" xfId="0" applyFont="1" applyFill="1" applyBorder="1" applyAlignment="1" applyProtection="1">
      <alignment horizontal="left" vertical="top" wrapText="1"/>
      <protection locked="0"/>
    </xf>
    <xf numFmtId="170" fontId="5" fillId="3" borderId="27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8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0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9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5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2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3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13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4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0" xfId="1" applyNumberFormat="1" applyFont="1" applyFill="1" applyBorder="1" applyAlignment="1" applyProtection="1">
      <alignment horizontal="center" vertical="top" wrapText="1"/>
      <protection locked="0"/>
    </xf>
    <xf numFmtId="170" fontId="5" fillId="3" borderId="26" xfId="1" applyNumberFormat="1" applyFont="1" applyFill="1" applyBorder="1" applyAlignment="1" applyProtection="1">
      <alignment horizontal="center" vertical="top" wrapText="1"/>
      <protection locked="0"/>
    </xf>
    <xf numFmtId="0" fontId="5" fillId="3" borderId="11" xfId="0" applyFont="1" applyFill="1" applyBorder="1" applyAlignment="1" applyProtection="1">
      <alignment horizontal="left" vertical="top" wrapText="1"/>
      <protection locked="0"/>
    </xf>
    <xf numFmtId="170" fontId="5" fillId="3" borderId="30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10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11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8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1" xfId="0" applyNumberFormat="1" applyFont="1" applyFill="1" applyBorder="1" applyAlignment="1" applyProtection="1">
      <alignment horizontal="center" vertical="top" wrapText="1"/>
      <protection locked="0"/>
    </xf>
    <xf numFmtId="170" fontId="5" fillId="3" borderId="3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6" xfId="3" applyNumberFormat="1" applyFont="1" applyFill="1" applyBorder="1" applyAlignment="1" applyProtection="1">
      <alignment horizontal="center" vertical="top" wrapText="1"/>
      <protection locked="0"/>
    </xf>
    <xf numFmtId="0" fontId="10" fillId="0" borderId="0" xfId="0" applyFont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10" borderId="0" xfId="0" applyFont="1" applyFill="1"/>
    <xf numFmtId="0" fontId="5" fillId="12" borderId="12" xfId="4" applyFont="1" applyFill="1" applyBorder="1" applyAlignment="1" applyProtection="1">
      <alignment horizontal="left" wrapText="1"/>
      <protection locked="0"/>
    </xf>
    <xf numFmtId="164" fontId="5" fillId="12" borderId="12" xfId="3" applyNumberFormat="1" applyFont="1" applyFill="1" applyBorder="1" applyAlignment="1" applyProtection="1">
      <alignment horizontal="center" vertical="top" wrapText="1"/>
      <protection locked="0"/>
    </xf>
    <xf numFmtId="16" fontId="5" fillId="12" borderId="16" xfId="6" applyNumberFormat="1" applyFont="1" applyFill="1" applyBorder="1" applyAlignment="1">
      <alignment horizontal="center" vertical="top" wrapText="1"/>
    </xf>
    <xf numFmtId="0" fontId="5" fillId="12" borderId="16" xfId="7" applyFont="1" applyFill="1" applyBorder="1" applyAlignment="1">
      <alignment horizontal="center" vertical="top" wrapText="1"/>
    </xf>
    <xf numFmtId="0" fontId="5" fillId="9" borderId="16" xfId="4" applyFont="1" applyFill="1" applyBorder="1" applyAlignment="1" applyProtection="1">
      <alignment horizontal="left" wrapText="1"/>
      <protection locked="0"/>
    </xf>
    <xf numFmtId="164" fontId="5" fillId="9" borderId="16" xfId="3" applyNumberFormat="1" applyFont="1" applyFill="1" applyBorder="1" applyAlignment="1" applyProtection="1">
      <alignment horizontal="center" vertical="top" wrapText="1"/>
      <protection locked="0"/>
    </xf>
    <xf numFmtId="164" fontId="5" fillId="9" borderId="16" xfId="5" applyNumberFormat="1" applyFont="1" applyFill="1" applyBorder="1" applyAlignment="1" applyProtection="1">
      <alignment horizontal="center" vertical="top" wrapText="1"/>
      <protection locked="0"/>
    </xf>
    <xf numFmtId="16" fontId="5" fillId="3" borderId="20" xfId="7" applyNumberFormat="1" applyFont="1" applyFill="1" applyBorder="1" applyAlignment="1" applyProtection="1">
      <alignment horizontal="center" vertical="top" wrapText="1"/>
      <protection locked="0"/>
    </xf>
    <xf numFmtId="0" fontId="7" fillId="11" borderId="0" xfId="0" applyFont="1" applyFill="1" applyAlignment="1">
      <alignment wrapText="1"/>
    </xf>
    <xf numFmtId="0" fontId="5" fillId="11" borderId="12" xfId="4" applyFont="1" applyFill="1" applyBorder="1" applyAlignment="1" applyProtection="1">
      <alignment horizontal="center" vertical="top" wrapText="1"/>
      <protection locked="0"/>
    </xf>
    <xf numFmtId="166" fontId="5" fillId="11" borderId="16" xfId="8" applyNumberFormat="1" applyFont="1" applyFill="1" applyBorder="1" applyAlignment="1" applyProtection="1">
      <alignment horizontal="center" vertical="top" wrapText="1"/>
      <protection locked="0"/>
    </xf>
    <xf numFmtId="0" fontId="5" fillId="11" borderId="12" xfId="4" applyFont="1" applyFill="1" applyBorder="1" applyAlignment="1" applyProtection="1">
      <alignment horizontal="left" vertical="top" wrapText="1"/>
      <protection locked="0"/>
    </xf>
    <xf numFmtId="0" fontId="5" fillId="11" borderId="16" xfId="4" applyFont="1" applyFill="1" applyBorder="1" applyAlignment="1" applyProtection="1">
      <alignment horizontal="center" vertical="top" wrapText="1"/>
      <protection locked="0"/>
    </xf>
  </cellXfs>
  <cellStyles count="9">
    <cellStyle name="Comma" xfId="1" builtinId="3"/>
    <cellStyle name="Currency 8" xfId="8"/>
    <cellStyle name="Normal" xfId="0" builtinId="0"/>
    <cellStyle name="Normal 138" xfId="6"/>
    <cellStyle name="Normal 146" xfId="7"/>
    <cellStyle name="Normal 3" xfId="4"/>
    <cellStyle name="Percent" xfId="2" builtinId="5"/>
    <cellStyle name="Percent 6" xfId="3"/>
    <cellStyle name="Percent 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habang.TZANEEN/AppData/Local/Microsoft/Windows/INetCache/Content.Outlook/Z7POUG9V/2.%20%20%20%20b)2019%202020%20Budget%20(Final)%20budget%20supporting%20tables%20A1%20Schedule%20%20mSCOA%20vs%206%203%20%2030%20Jan%202019%20TZANEEN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Instructions"/>
      <sheetName val="Template names"/>
      <sheetName val="Lookup and lists"/>
      <sheetName val="Org structure"/>
      <sheetName val="Contacts"/>
      <sheetName val="A1-Sum"/>
      <sheetName val="A2-FinPerf SC"/>
      <sheetName val="A2A"/>
      <sheetName val="A3-FinPerf V"/>
      <sheetName val="A3A"/>
      <sheetName val="A4-FinPerf RE"/>
      <sheetName val="A5-Capex"/>
      <sheetName val="A5A"/>
      <sheetName val="Chart1"/>
      <sheetName val="A6-FinPos"/>
      <sheetName val="A7-CFlow"/>
      <sheetName val="A8-ResRecon"/>
      <sheetName val="A9-Asset"/>
      <sheetName val="A10-SerDel"/>
      <sheetName val="SA1"/>
      <sheetName val="SA2"/>
      <sheetName val="SA3"/>
      <sheetName val="SA4"/>
      <sheetName val="SA5"/>
      <sheetName val="SA6"/>
      <sheetName val="SA7"/>
      <sheetName val="SA8"/>
      <sheetName val="SA9"/>
      <sheetName val="SA10"/>
      <sheetName val="SA11"/>
      <sheetName val="SA12a"/>
      <sheetName val="SA12b"/>
      <sheetName val="SA13a"/>
      <sheetName val="SA13b"/>
      <sheetName val="SA14"/>
      <sheetName val="SA15"/>
      <sheetName val="SA16"/>
      <sheetName val="SA17"/>
      <sheetName val="SA18"/>
      <sheetName val="SA19"/>
      <sheetName val="SA20"/>
      <sheetName val="SA21"/>
      <sheetName val="SA22"/>
      <sheetName val="SA23"/>
      <sheetName val="SA24"/>
      <sheetName val="SA25"/>
      <sheetName val="SA26"/>
      <sheetName val="SA27"/>
      <sheetName val="SA28"/>
      <sheetName val="SA29"/>
      <sheetName val="SA30"/>
      <sheetName val="SA31"/>
      <sheetName val="SA32"/>
      <sheetName val="SA33"/>
      <sheetName val="SA34a"/>
      <sheetName val="SA34b"/>
      <sheetName val="SA34c"/>
      <sheetName val="SA34d"/>
      <sheetName val="SA34e"/>
      <sheetName val="SA35"/>
      <sheetName val="SA36"/>
      <sheetName val="SA37"/>
      <sheetName val="SA38"/>
      <sheetName val="LGDB_EXPORT"/>
    </sheetNames>
    <sheetDataSet>
      <sheetData sheetId="0" refreshError="1"/>
      <sheetData sheetId="1" refreshError="1"/>
      <sheetData sheetId="2" refreshError="1">
        <row r="2">
          <cell r="B2" t="str">
            <v>2017/18</v>
          </cell>
        </row>
        <row r="3">
          <cell r="B3" t="str">
            <v>2016/17</v>
          </cell>
        </row>
        <row r="4">
          <cell r="B4" t="str">
            <v>2015/16</v>
          </cell>
        </row>
        <row r="5">
          <cell r="B5" t="str">
            <v>Current Year 2018/19</v>
          </cell>
        </row>
        <row r="7">
          <cell r="B7" t="str">
            <v>2019/20 Medium Term Revenue &amp; Expenditure Framework</v>
          </cell>
        </row>
        <row r="9">
          <cell r="B9" t="str">
            <v>Audited Outcome</v>
          </cell>
        </row>
        <row r="12">
          <cell r="B12" t="str">
            <v>Original Budget</v>
          </cell>
        </row>
        <row r="13">
          <cell r="B13" t="str">
            <v>Adjusted Budget</v>
          </cell>
        </row>
        <row r="14">
          <cell r="B14" t="str">
            <v>Full Year Forecast</v>
          </cell>
        </row>
        <row r="15">
          <cell r="B15" t="str">
            <v>Budget Year 2019/20</v>
          </cell>
        </row>
        <row r="16">
          <cell r="B16" t="str">
            <v>Budget Year +1 2020/21</v>
          </cell>
        </row>
        <row r="17">
          <cell r="B17" t="str">
            <v>Budget Year +2 2021/22</v>
          </cell>
        </row>
        <row r="93">
          <cell r="B93" t="str">
            <v>LIM333 Greater Tzaneen</v>
          </cell>
        </row>
        <row r="117">
          <cell r="B117" t="str">
            <v>Supporting Table SA7 Measureable performance objectives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tabSelected="1" topLeftCell="A98" workbookViewId="0">
      <selection activeCell="A49" sqref="A49:K49"/>
    </sheetView>
  </sheetViews>
  <sheetFormatPr defaultColWidth="9.109375" defaultRowHeight="10.199999999999999"/>
  <cols>
    <col min="1" max="1" width="29.33203125" style="6" customWidth="1"/>
    <col min="2" max="2" width="15.6640625" style="6" customWidth="1"/>
    <col min="3" max="10" width="9.33203125" style="6" customWidth="1"/>
    <col min="11" max="11" width="10.33203125" style="6" customWidth="1"/>
    <col min="12" max="256" width="9.109375" style="6"/>
    <col min="257" max="257" width="29.33203125" style="6" customWidth="1"/>
    <col min="258" max="258" width="15.6640625" style="6" customWidth="1"/>
    <col min="259" max="266" width="9.33203125" style="6" customWidth="1"/>
    <col min="267" max="267" width="10.33203125" style="6" customWidth="1"/>
    <col min="268" max="512" width="9.109375" style="6"/>
    <col min="513" max="513" width="29.33203125" style="6" customWidth="1"/>
    <col min="514" max="514" width="15.6640625" style="6" customWidth="1"/>
    <col min="515" max="522" width="9.33203125" style="6" customWidth="1"/>
    <col min="523" max="523" width="10.33203125" style="6" customWidth="1"/>
    <col min="524" max="768" width="9.109375" style="6"/>
    <col min="769" max="769" width="29.33203125" style="6" customWidth="1"/>
    <col min="770" max="770" width="15.6640625" style="6" customWidth="1"/>
    <col min="771" max="778" width="9.33203125" style="6" customWidth="1"/>
    <col min="779" max="779" width="10.33203125" style="6" customWidth="1"/>
    <col min="780" max="1024" width="9.109375" style="6"/>
    <col min="1025" max="1025" width="29.33203125" style="6" customWidth="1"/>
    <col min="1026" max="1026" width="15.6640625" style="6" customWidth="1"/>
    <col min="1027" max="1034" width="9.33203125" style="6" customWidth="1"/>
    <col min="1035" max="1035" width="10.33203125" style="6" customWidth="1"/>
    <col min="1036" max="1280" width="9.109375" style="6"/>
    <col min="1281" max="1281" width="29.33203125" style="6" customWidth="1"/>
    <col min="1282" max="1282" width="15.6640625" style="6" customWidth="1"/>
    <col min="1283" max="1290" width="9.33203125" style="6" customWidth="1"/>
    <col min="1291" max="1291" width="10.33203125" style="6" customWidth="1"/>
    <col min="1292" max="1536" width="9.109375" style="6"/>
    <col min="1537" max="1537" width="29.33203125" style="6" customWidth="1"/>
    <col min="1538" max="1538" width="15.6640625" style="6" customWidth="1"/>
    <col min="1539" max="1546" width="9.33203125" style="6" customWidth="1"/>
    <col min="1547" max="1547" width="10.33203125" style="6" customWidth="1"/>
    <col min="1548" max="1792" width="9.109375" style="6"/>
    <col min="1793" max="1793" width="29.33203125" style="6" customWidth="1"/>
    <col min="1794" max="1794" width="15.6640625" style="6" customWidth="1"/>
    <col min="1795" max="1802" width="9.33203125" style="6" customWidth="1"/>
    <col min="1803" max="1803" width="10.33203125" style="6" customWidth="1"/>
    <col min="1804" max="2048" width="9.109375" style="6"/>
    <col min="2049" max="2049" width="29.33203125" style="6" customWidth="1"/>
    <col min="2050" max="2050" width="15.6640625" style="6" customWidth="1"/>
    <col min="2051" max="2058" width="9.33203125" style="6" customWidth="1"/>
    <col min="2059" max="2059" width="10.33203125" style="6" customWidth="1"/>
    <col min="2060" max="2304" width="9.109375" style="6"/>
    <col min="2305" max="2305" width="29.33203125" style="6" customWidth="1"/>
    <col min="2306" max="2306" width="15.6640625" style="6" customWidth="1"/>
    <col min="2307" max="2314" width="9.33203125" style="6" customWidth="1"/>
    <col min="2315" max="2315" width="10.33203125" style="6" customWidth="1"/>
    <col min="2316" max="2560" width="9.109375" style="6"/>
    <col min="2561" max="2561" width="29.33203125" style="6" customWidth="1"/>
    <col min="2562" max="2562" width="15.6640625" style="6" customWidth="1"/>
    <col min="2563" max="2570" width="9.33203125" style="6" customWidth="1"/>
    <col min="2571" max="2571" width="10.33203125" style="6" customWidth="1"/>
    <col min="2572" max="2816" width="9.109375" style="6"/>
    <col min="2817" max="2817" width="29.33203125" style="6" customWidth="1"/>
    <col min="2818" max="2818" width="15.6640625" style="6" customWidth="1"/>
    <col min="2819" max="2826" width="9.33203125" style="6" customWidth="1"/>
    <col min="2827" max="2827" width="10.33203125" style="6" customWidth="1"/>
    <col min="2828" max="3072" width="9.109375" style="6"/>
    <col min="3073" max="3073" width="29.33203125" style="6" customWidth="1"/>
    <col min="3074" max="3074" width="15.6640625" style="6" customWidth="1"/>
    <col min="3075" max="3082" width="9.33203125" style="6" customWidth="1"/>
    <col min="3083" max="3083" width="10.33203125" style="6" customWidth="1"/>
    <col min="3084" max="3328" width="9.109375" style="6"/>
    <col min="3329" max="3329" width="29.33203125" style="6" customWidth="1"/>
    <col min="3330" max="3330" width="15.6640625" style="6" customWidth="1"/>
    <col min="3331" max="3338" width="9.33203125" style="6" customWidth="1"/>
    <col min="3339" max="3339" width="10.33203125" style="6" customWidth="1"/>
    <col min="3340" max="3584" width="9.109375" style="6"/>
    <col min="3585" max="3585" width="29.33203125" style="6" customWidth="1"/>
    <col min="3586" max="3586" width="15.6640625" style="6" customWidth="1"/>
    <col min="3587" max="3594" width="9.33203125" style="6" customWidth="1"/>
    <col min="3595" max="3595" width="10.33203125" style="6" customWidth="1"/>
    <col min="3596" max="3840" width="9.109375" style="6"/>
    <col min="3841" max="3841" width="29.33203125" style="6" customWidth="1"/>
    <col min="3842" max="3842" width="15.6640625" style="6" customWidth="1"/>
    <col min="3843" max="3850" width="9.33203125" style="6" customWidth="1"/>
    <col min="3851" max="3851" width="10.33203125" style="6" customWidth="1"/>
    <col min="3852" max="4096" width="9.109375" style="6"/>
    <col min="4097" max="4097" width="29.33203125" style="6" customWidth="1"/>
    <col min="4098" max="4098" width="15.6640625" style="6" customWidth="1"/>
    <col min="4099" max="4106" width="9.33203125" style="6" customWidth="1"/>
    <col min="4107" max="4107" width="10.33203125" style="6" customWidth="1"/>
    <col min="4108" max="4352" width="9.109375" style="6"/>
    <col min="4353" max="4353" width="29.33203125" style="6" customWidth="1"/>
    <col min="4354" max="4354" width="15.6640625" style="6" customWidth="1"/>
    <col min="4355" max="4362" width="9.33203125" style="6" customWidth="1"/>
    <col min="4363" max="4363" width="10.33203125" style="6" customWidth="1"/>
    <col min="4364" max="4608" width="9.109375" style="6"/>
    <col min="4609" max="4609" width="29.33203125" style="6" customWidth="1"/>
    <col min="4610" max="4610" width="15.6640625" style="6" customWidth="1"/>
    <col min="4611" max="4618" width="9.33203125" style="6" customWidth="1"/>
    <col min="4619" max="4619" width="10.33203125" style="6" customWidth="1"/>
    <col min="4620" max="4864" width="9.109375" style="6"/>
    <col min="4865" max="4865" width="29.33203125" style="6" customWidth="1"/>
    <col min="4866" max="4866" width="15.6640625" style="6" customWidth="1"/>
    <col min="4867" max="4874" width="9.33203125" style="6" customWidth="1"/>
    <col min="4875" max="4875" width="10.33203125" style="6" customWidth="1"/>
    <col min="4876" max="5120" width="9.109375" style="6"/>
    <col min="5121" max="5121" width="29.33203125" style="6" customWidth="1"/>
    <col min="5122" max="5122" width="15.6640625" style="6" customWidth="1"/>
    <col min="5123" max="5130" width="9.33203125" style="6" customWidth="1"/>
    <col min="5131" max="5131" width="10.33203125" style="6" customWidth="1"/>
    <col min="5132" max="5376" width="9.109375" style="6"/>
    <col min="5377" max="5377" width="29.33203125" style="6" customWidth="1"/>
    <col min="5378" max="5378" width="15.6640625" style="6" customWidth="1"/>
    <col min="5379" max="5386" width="9.33203125" style="6" customWidth="1"/>
    <col min="5387" max="5387" width="10.33203125" style="6" customWidth="1"/>
    <col min="5388" max="5632" width="9.109375" style="6"/>
    <col min="5633" max="5633" width="29.33203125" style="6" customWidth="1"/>
    <col min="5634" max="5634" width="15.6640625" style="6" customWidth="1"/>
    <col min="5635" max="5642" width="9.33203125" style="6" customWidth="1"/>
    <col min="5643" max="5643" width="10.33203125" style="6" customWidth="1"/>
    <col min="5644" max="5888" width="9.109375" style="6"/>
    <col min="5889" max="5889" width="29.33203125" style="6" customWidth="1"/>
    <col min="5890" max="5890" width="15.6640625" style="6" customWidth="1"/>
    <col min="5891" max="5898" width="9.33203125" style="6" customWidth="1"/>
    <col min="5899" max="5899" width="10.33203125" style="6" customWidth="1"/>
    <col min="5900" max="6144" width="9.109375" style="6"/>
    <col min="6145" max="6145" width="29.33203125" style="6" customWidth="1"/>
    <col min="6146" max="6146" width="15.6640625" style="6" customWidth="1"/>
    <col min="6147" max="6154" width="9.33203125" style="6" customWidth="1"/>
    <col min="6155" max="6155" width="10.33203125" style="6" customWidth="1"/>
    <col min="6156" max="6400" width="9.109375" style="6"/>
    <col min="6401" max="6401" width="29.33203125" style="6" customWidth="1"/>
    <col min="6402" max="6402" width="15.6640625" style="6" customWidth="1"/>
    <col min="6403" max="6410" width="9.33203125" style="6" customWidth="1"/>
    <col min="6411" max="6411" width="10.33203125" style="6" customWidth="1"/>
    <col min="6412" max="6656" width="9.109375" style="6"/>
    <col min="6657" max="6657" width="29.33203125" style="6" customWidth="1"/>
    <col min="6658" max="6658" width="15.6640625" style="6" customWidth="1"/>
    <col min="6659" max="6666" width="9.33203125" style="6" customWidth="1"/>
    <col min="6667" max="6667" width="10.33203125" style="6" customWidth="1"/>
    <col min="6668" max="6912" width="9.109375" style="6"/>
    <col min="6913" max="6913" width="29.33203125" style="6" customWidth="1"/>
    <col min="6914" max="6914" width="15.6640625" style="6" customWidth="1"/>
    <col min="6915" max="6922" width="9.33203125" style="6" customWidth="1"/>
    <col min="6923" max="6923" width="10.33203125" style="6" customWidth="1"/>
    <col min="6924" max="7168" width="9.109375" style="6"/>
    <col min="7169" max="7169" width="29.33203125" style="6" customWidth="1"/>
    <col min="7170" max="7170" width="15.6640625" style="6" customWidth="1"/>
    <col min="7171" max="7178" width="9.33203125" style="6" customWidth="1"/>
    <col min="7179" max="7179" width="10.33203125" style="6" customWidth="1"/>
    <col min="7180" max="7424" width="9.109375" style="6"/>
    <col min="7425" max="7425" width="29.33203125" style="6" customWidth="1"/>
    <col min="7426" max="7426" width="15.6640625" style="6" customWidth="1"/>
    <col min="7427" max="7434" width="9.33203125" style="6" customWidth="1"/>
    <col min="7435" max="7435" width="10.33203125" style="6" customWidth="1"/>
    <col min="7436" max="7680" width="9.109375" style="6"/>
    <col min="7681" max="7681" width="29.33203125" style="6" customWidth="1"/>
    <col min="7682" max="7682" width="15.6640625" style="6" customWidth="1"/>
    <col min="7683" max="7690" width="9.33203125" style="6" customWidth="1"/>
    <col min="7691" max="7691" width="10.33203125" style="6" customWidth="1"/>
    <col min="7692" max="7936" width="9.109375" style="6"/>
    <col min="7937" max="7937" width="29.33203125" style="6" customWidth="1"/>
    <col min="7938" max="7938" width="15.6640625" style="6" customWidth="1"/>
    <col min="7939" max="7946" width="9.33203125" style="6" customWidth="1"/>
    <col min="7947" max="7947" width="10.33203125" style="6" customWidth="1"/>
    <col min="7948" max="8192" width="9.109375" style="6"/>
    <col min="8193" max="8193" width="29.33203125" style="6" customWidth="1"/>
    <col min="8194" max="8194" width="15.6640625" style="6" customWidth="1"/>
    <col min="8195" max="8202" width="9.33203125" style="6" customWidth="1"/>
    <col min="8203" max="8203" width="10.33203125" style="6" customWidth="1"/>
    <col min="8204" max="8448" width="9.109375" style="6"/>
    <col min="8449" max="8449" width="29.33203125" style="6" customWidth="1"/>
    <col min="8450" max="8450" width="15.6640625" style="6" customWidth="1"/>
    <col min="8451" max="8458" width="9.33203125" style="6" customWidth="1"/>
    <col min="8459" max="8459" width="10.33203125" style="6" customWidth="1"/>
    <col min="8460" max="8704" width="9.109375" style="6"/>
    <col min="8705" max="8705" width="29.33203125" style="6" customWidth="1"/>
    <col min="8706" max="8706" width="15.6640625" style="6" customWidth="1"/>
    <col min="8707" max="8714" width="9.33203125" style="6" customWidth="1"/>
    <col min="8715" max="8715" width="10.33203125" style="6" customWidth="1"/>
    <col min="8716" max="8960" width="9.109375" style="6"/>
    <col min="8961" max="8961" width="29.33203125" style="6" customWidth="1"/>
    <col min="8962" max="8962" width="15.6640625" style="6" customWidth="1"/>
    <col min="8963" max="8970" width="9.33203125" style="6" customWidth="1"/>
    <col min="8971" max="8971" width="10.33203125" style="6" customWidth="1"/>
    <col min="8972" max="9216" width="9.109375" style="6"/>
    <col min="9217" max="9217" width="29.33203125" style="6" customWidth="1"/>
    <col min="9218" max="9218" width="15.6640625" style="6" customWidth="1"/>
    <col min="9219" max="9226" width="9.33203125" style="6" customWidth="1"/>
    <col min="9227" max="9227" width="10.33203125" style="6" customWidth="1"/>
    <col min="9228" max="9472" width="9.109375" style="6"/>
    <col min="9473" max="9473" width="29.33203125" style="6" customWidth="1"/>
    <col min="9474" max="9474" width="15.6640625" style="6" customWidth="1"/>
    <col min="9475" max="9482" width="9.33203125" style="6" customWidth="1"/>
    <col min="9483" max="9483" width="10.33203125" style="6" customWidth="1"/>
    <col min="9484" max="9728" width="9.109375" style="6"/>
    <col min="9729" max="9729" width="29.33203125" style="6" customWidth="1"/>
    <col min="9730" max="9730" width="15.6640625" style="6" customWidth="1"/>
    <col min="9731" max="9738" width="9.33203125" style="6" customWidth="1"/>
    <col min="9739" max="9739" width="10.33203125" style="6" customWidth="1"/>
    <col min="9740" max="9984" width="9.109375" style="6"/>
    <col min="9985" max="9985" width="29.33203125" style="6" customWidth="1"/>
    <col min="9986" max="9986" width="15.6640625" style="6" customWidth="1"/>
    <col min="9987" max="9994" width="9.33203125" style="6" customWidth="1"/>
    <col min="9995" max="9995" width="10.33203125" style="6" customWidth="1"/>
    <col min="9996" max="10240" width="9.109375" style="6"/>
    <col min="10241" max="10241" width="29.33203125" style="6" customWidth="1"/>
    <col min="10242" max="10242" width="15.6640625" style="6" customWidth="1"/>
    <col min="10243" max="10250" width="9.33203125" style="6" customWidth="1"/>
    <col min="10251" max="10251" width="10.33203125" style="6" customWidth="1"/>
    <col min="10252" max="10496" width="9.109375" style="6"/>
    <col min="10497" max="10497" width="29.33203125" style="6" customWidth="1"/>
    <col min="10498" max="10498" width="15.6640625" style="6" customWidth="1"/>
    <col min="10499" max="10506" width="9.33203125" style="6" customWidth="1"/>
    <col min="10507" max="10507" width="10.33203125" style="6" customWidth="1"/>
    <col min="10508" max="10752" width="9.109375" style="6"/>
    <col min="10753" max="10753" width="29.33203125" style="6" customWidth="1"/>
    <col min="10754" max="10754" width="15.6640625" style="6" customWidth="1"/>
    <col min="10755" max="10762" width="9.33203125" style="6" customWidth="1"/>
    <col min="10763" max="10763" width="10.33203125" style="6" customWidth="1"/>
    <col min="10764" max="11008" width="9.109375" style="6"/>
    <col min="11009" max="11009" width="29.33203125" style="6" customWidth="1"/>
    <col min="11010" max="11010" width="15.6640625" style="6" customWidth="1"/>
    <col min="11011" max="11018" width="9.33203125" style="6" customWidth="1"/>
    <col min="11019" max="11019" width="10.33203125" style="6" customWidth="1"/>
    <col min="11020" max="11264" width="9.109375" style="6"/>
    <col min="11265" max="11265" width="29.33203125" style="6" customWidth="1"/>
    <col min="11266" max="11266" width="15.6640625" style="6" customWidth="1"/>
    <col min="11267" max="11274" width="9.33203125" style="6" customWidth="1"/>
    <col min="11275" max="11275" width="10.33203125" style="6" customWidth="1"/>
    <col min="11276" max="11520" width="9.109375" style="6"/>
    <col min="11521" max="11521" width="29.33203125" style="6" customWidth="1"/>
    <col min="11522" max="11522" width="15.6640625" style="6" customWidth="1"/>
    <col min="11523" max="11530" width="9.33203125" style="6" customWidth="1"/>
    <col min="11531" max="11531" width="10.33203125" style="6" customWidth="1"/>
    <col min="11532" max="11776" width="9.109375" style="6"/>
    <col min="11777" max="11777" width="29.33203125" style="6" customWidth="1"/>
    <col min="11778" max="11778" width="15.6640625" style="6" customWidth="1"/>
    <col min="11779" max="11786" width="9.33203125" style="6" customWidth="1"/>
    <col min="11787" max="11787" width="10.33203125" style="6" customWidth="1"/>
    <col min="11788" max="12032" width="9.109375" style="6"/>
    <col min="12033" max="12033" width="29.33203125" style="6" customWidth="1"/>
    <col min="12034" max="12034" width="15.6640625" style="6" customWidth="1"/>
    <col min="12035" max="12042" width="9.33203125" style="6" customWidth="1"/>
    <col min="12043" max="12043" width="10.33203125" style="6" customWidth="1"/>
    <col min="12044" max="12288" width="9.109375" style="6"/>
    <col min="12289" max="12289" width="29.33203125" style="6" customWidth="1"/>
    <col min="12290" max="12290" width="15.6640625" style="6" customWidth="1"/>
    <col min="12291" max="12298" width="9.33203125" style="6" customWidth="1"/>
    <col min="12299" max="12299" width="10.33203125" style="6" customWidth="1"/>
    <col min="12300" max="12544" width="9.109375" style="6"/>
    <col min="12545" max="12545" width="29.33203125" style="6" customWidth="1"/>
    <col min="12546" max="12546" width="15.6640625" style="6" customWidth="1"/>
    <col min="12547" max="12554" width="9.33203125" style="6" customWidth="1"/>
    <col min="12555" max="12555" width="10.33203125" style="6" customWidth="1"/>
    <col min="12556" max="12800" width="9.109375" style="6"/>
    <col min="12801" max="12801" width="29.33203125" style="6" customWidth="1"/>
    <col min="12802" max="12802" width="15.6640625" style="6" customWidth="1"/>
    <col min="12803" max="12810" width="9.33203125" style="6" customWidth="1"/>
    <col min="12811" max="12811" width="10.33203125" style="6" customWidth="1"/>
    <col min="12812" max="13056" width="9.109375" style="6"/>
    <col min="13057" max="13057" width="29.33203125" style="6" customWidth="1"/>
    <col min="13058" max="13058" width="15.6640625" style="6" customWidth="1"/>
    <col min="13059" max="13066" width="9.33203125" style="6" customWidth="1"/>
    <col min="13067" max="13067" width="10.33203125" style="6" customWidth="1"/>
    <col min="13068" max="13312" width="9.109375" style="6"/>
    <col min="13313" max="13313" width="29.33203125" style="6" customWidth="1"/>
    <col min="13314" max="13314" width="15.6640625" style="6" customWidth="1"/>
    <col min="13315" max="13322" width="9.33203125" style="6" customWidth="1"/>
    <col min="13323" max="13323" width="10.33203125" style="6" customWidth="1"/>
    <col min="13324" max="13568" width="9.109375" style="6"/>
    <col min="13569" max="13569" width="29.33203125" style="6" customWidth="1"/>
    <col min="13570" max="13570" width="15.6640625" style="6" customWidth="1"/>
    <col min="13571" max="13578" width="9.33203125" style="6" customWidth="1"/>
    <col min="13579" max="13579" width="10.33203125" style="6" customWidth="1"/>
    <col min="13580" max="13824" width="9.109375" style="6"/>
    <col min="13825" max="13825" width="29.33203125" style="6" customWidth="1"/>
    <col min="13826" max="13826" width="15.6640625" style="6" customWidth="1"/>
    <col min="13827" max="13834" width="9.33203125" style="6" customWidth="1"/>
    <col min="13835" max="13835" width="10.33203125" style="6" customWidth="1"/>
    <col min="13836" max="14080" width="9.109375" style="6"/>
    <col min="14081" max="14081" width="29.33203125" style="6" customWidth="1"/>
    <col min="14082" max="14082" width="15.6640625" style="6" customWidth="1"/>
    <col min="14083" max="14090" width="9.33203125" style="6" customWidth="1"/>
    <col min="14091" max="14091" width="10.33203125" style="6" customWidth="1"/>
    <col min="14092" max="14336" width="9.109375" style="6"/>
    <col min="14337" max="14337" width="29.33203125" style="6" customWidth="1"/>
    <col min="14338" max="14338" width="15.6640625" style="6" customWidth="1"/>
    <col min="14339" max="14346" width="9.33203125" style="6" customWidth="1"/>
    <col min="14347" max="14347" width="10.33203125" style="6" customWidth="1"/>
    <col min="14348" max="14592" width="9.109375" style="6"/>
    <col min="14593" max="14593" width="29.33203125" style="6" customWidth="1"/>
    <col min="14594" max="14594" width="15.6640625" style="6" customWidth="1"/>
    <col min="14595" max="14602" width="9.33203125" style="6" customWidth="1"/>
    <col min="14603" max="14603" width="10.33203125" style="6" customWidth="1"/>
    <col min="14604" max="14848" width="9.109375" style="6"/>
    <col min="14849" max="14849" width="29.33203125" style="6" customWidth="1"/>
    <col min="14850" max="14850" width="15.6640625" style="6" customWidth="1"/>
    <col min="14851" max="14858" width="9.33203125" style="6" customWidth="1"/>
    <col min="14859" max="14859" width="10.33203125" style="6" customWidth="1"/>
    <col min="14860" max="15104" width="9.109375" style="6"/>
    <col min="15105" max="15105" width="29.33203125" style="6" customWidth="1"/>
    <col min="15106" max="15106" width="15.6640625" style="6" customWidth="1"/>
    <col min="15107" max="15114" width="9.33203125" style="6" customWidth="1"/>
    <col min="15115" max="15115" width="10.33203125" style="6" customWidth="1"/>
    <col min="15116" max="15360" width="9.109375" style="6"/>
    <col min="15361" max="15361" width="29.33203125" style="6" customWidth="1"/>
    <col min="15362" max="15362" width="15.6640625" style="6" customWidth="1"/>
    <col min="15363" max="15370" width="9.33203125" style="6" customWidth="1"/>
    <col min="15371" max="15371" width="10.33203125" style="6" customWidth="1"/>
    <col min="15372" max="15616" width="9.109375" style="6"/>
    <col min="15617" max="15617" width="29.33203125" style="6" customWidth="1"/>
    <col min="15618" max="15618" width="15.6640625" style="6" customWidth="1"/>
    <col min="15619" max="15626" width="9.33203125" style="6" customWidth="1"/>
    <col min="15627" max="15627" width="10.33203125" style="6" customWidth="1"/>
    <col min="15628" max="15872" width="9.109375" style="6"/>
    <col min="15873" max="15873" width="29.33203125" style="6" customWidth="1"/>
    <col min="15874" max="15874" width="15.6640625" style="6" customWidth="1"/>
    <col min="15875" max="15882" width="9.33203125" style="6" customWidth="1"/>
    <col min="15883" max="15883" width="10.33203125" style="6" customWidth="1"/>
    <col min="15884" max="16128" width="9.109375" style="6"/>
    <col min="16129" max="16129" width="29.33203125" style="6" customWidth="1"/>
    <col min="16130" max="16130" width="15.6640625" style="6" customWidth="1"/>
    <col min="16131" max="16138" width="9.33203125" style="6" customWidth="1"/>
    <col min="16139" max="16139" width="10.33203125" style="6" customWidth="1"/>
    <col min="16140" max="16384" width="9.109375" style="6"/>
  </cols>
  <sheetData>
    <row r="1" spans="1:14" s="2" customFormat="1" ht="13.8">
      <c r="A1" s="1" t="str">
        <f>muni&amp;" - "&amp;TableA7</f>
        <v>LIM333 Greater Tzaneen - Supporting Table SA7 Measureable performance objectives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 ht="28.5" customHeight="1">
      <c r="A2" s="177" t="s">
        <v>0</v>
      </c>
      <c r="B2" s="179" t="s">
        <v>1</v>
      </c>
      <c r="C2" s="3" t="str">
        <f>head1b</f>
        <v>2015/16</v>
      </c>
      <c r="D2" s="4" t="str">
        <f>head1A</f>
        <v>2016/17</v>
      </c>
      <c r="E2" s="5" t="str">
        <f>Head1</f>
        <v>2017/18</v>
      </c>
      <c r="F2" s="181" t="str">
        <f>Head2</f>
        <v>Current Year 2018/19</v>
      </c>
      <c r="G2" s="182"/>
      <c r="H2" s="183"/>
      <c r="I2" s="184" t="str">
        <f>Head3</f>
        <v>2019/20 Medium Term Revenue &amp; Expenditure Framework</v>
      </c>
      <c r="J2" s="185"/>
      <c r="K2" s="186"/>
    </row>
    <row r="3" spans="1:14" ht="20.399999999999999">
      <c r="A3" s="178"/>
      <c r="B3" s="180"/>
      <c r="C3" s="7" t="str">
        <f>Head5</f>
        <v>Audited Outcome</v>
      </c>
      <c r="D3" s="8" t="str">
        <f>Head5</f>
        <v>Audited Outcome</v>
      </c>
      <c r="E3" s="9" t="str">
        <f>Head5</f>
        <v>Audited Outcome</v>
      </c>
      <c r="F3" s="10" t="str">
        <f>Head6</f>
        <v>Original Budget</v>
      </c>
      <c r="G3" s="8" t="str">
        <f>Head7</f>
        <v>Adjusted Budget</v>
      </c>
      <c r="H3" s="9" t="str">
        <f>Head8</f>
        <v>Full Year Forecast</v>
      </c>
      <c r="I3" s="10" t="s">
        <v>128</v>
      </c>
      <c r="J3" s="8" t="s">
        <v>129</v>
      </c>
      <c r="K3" s="9" t="s">
        <v>130</v>
      </c>
      <c r="L3" s="10"/>
      <c r="M3" s="8"/>
      <c r="N3" s="9"/>
    </row>
    <row r="4" spans="1:14" ht="11.25" customHeight="1">
      <c r="A4" s="11" t="s">
        <v>2</v>
      </c>
      <c r="B4" s="12"/>
      <c r="C4" s="13"/>
      <c r="D4" s="14"/>
      <c r="E4" s="14"/>
      <c r="F4" s="14"/>
      <c r="G4" s="14"/>
      <c r="H4" s="15"/>
      <c r="I4" s="15"/>
      <c r="J4" s="14"/>
      <c r="K4" s="14"/>
    </row>
    <row r="5" spans="1:14" ht="11.25" customHeight="1">
      <c r="A5" s="16" t="s">
        <v>3</v>
      </c>
      <c r="B5" s="17"/>
      <c r="C5" s="13"/>
      <c r="D5" s="14"/>
      <c r="E5" s="14"/>
      <c r="F5" s="14"/>
      <c r="G5" s="14"/>
      <c r="H5" s="14"/>
      <c r="I5" s="14"/>
      <c r="J5" s="14"/>
      <c r="K5" s="14"/>
    </row>
    <row r="6" spans="1:14" ht="11.25" customHeight="1">
      <c r="A6" s="18" t="s">
        <v>4</v>
      </c>
      <c r="B6" s="19"/>
      <c r="C6" s="13"/>
      <c r="D6" s="14"/>
      <c r="E6" s="14"/>
      <c r="F6" s="14"/>
      <c r="G6" s="14"/>
      <c r="H6" s="14"/>
      <c r="I6" s="14"/>
      <c r="J6" s="14"/>
      <c r="K6" s="14"/>
    </row>
    <row r="7" spans="1:14" ht="11.25" customHeight="1">
      <c r="A7" s="20" t="s">
        <v>5</v>
      </c>
      <c r="B7" s="21" t="s">
        <v>6</v>
      </c>
      <c r="C7" s="22">
        <v>503</v>
      </c>
      <c r="D7" s="23">
        <v>50</v>
      </c>
      <c r="E7" s="23">
        <v>1237</v>
      </c>
      <c r="F7" s="23">
        <v>600</v>
      </c>
      <c r="G7" s="23">
        <v>600</v>
      </c>
      <c r="H7" s="23">
        <v>2400</v>
      </c>
      <c r="I7" s="23">
        <v>2400</v>
      </c>
      <c r="J7" s="23">
        <v>2400</v>
      </c>
      <c r="K7" s="23">
        <v>2400</v>
      </c>
    </row>
    <row r="8" spans="1:14" ht="11.25" customHeight="1">
      <c r="A8" s="20" t="s">
        <v>7</v>
      </c>
      <c r="B8" s="21" t="s">
        <v>6</v>
      </c>
      <c r="C8" s="21"/>
      <c r="D8" s="21"/>
      <c r="E8" s="21">
        <v>64</v>
      </c>
      <c r="F8" s="21">
        <v>45</v>
      </c>
      <c r="G8" s="21">
        <v>45</v>
      </c>
      <c r="H8" s="21">
        <v>50</v>
      </c>
      <c r="I8" s="21">
        <v>50</v>
      </c>
      <c r="J8" s="21">
        <v>50</v>
      </c>
      <c r="K8" s="21">
        <v>50</v>
      </c>
    </row>
    <row r="9" spans="1:14" ht="11.25" customHeight="1">
      <c r="A9" s="20" t="s">
        <v>8</v>
      </c>
      <c r="B9" s="21" t="s">
        <v>6</v>
      </c>
      <c r="C9" s="21">
        <v>159</v>
      </c>
      <c r="D9" s="21" t="s">
        <v>9</v>
      </c>
      <c r="E9" s="21">
        <v>7583</v>
      </c>
      <c r="F9" s="21">
        <v>1084</v>
      </c>
      <c r="G9" s="21">
        <v>1084</v>
      </c>
      <c r="H9" s="21">
        <v>1159</v>
      </c>
      <c r="I9" s="21">
        <v>808</v>
      </c>
      <c r="J9" s="21">
        <v>808</v>
      </c>
      <c r="K9" s="21">
        <v>808</v>
      </c>
    </row>
    <row r="10" spans="1:14" ht="11.25" customHeight="1">
      <c r="A10" s="24"/>
      <c r="B10" s="25"/>
      <c r="C10" s="26"/>
      <c r="D10" s="26"/>
      <c r="E10" s="26"/>
      <c r="F10" s="26"/>
      <c r="G10" s="26"/>
      <c r="H10" s="26"/>
      <c r="I10" s="27"/>
      <c r="J10" s="27"/>
      <c r="K10" s="27"/>
    </row>
    <row r="11" spans="1:14" ht="11.25" customHeight="1">
      <c r="A11" s="18" t="s">
        <v>10</v>
      </c>
      <c r="B11" s="28"/>
      <c r="C11" s="15"/>
      <c r="D11" s="15"/>
      <c r="E11" s="15"/>
      <c r="F11" s="15"/>
      <c r="G11" s="15"/>
      <c r="H11" s="26"/>
      <c r="I11" s="29"/>
      <c r="J11" s="29"/>
      <c r="K11" s="29"/>
    </row>
    <row r="12" spans="1:14" ht="11.25" customHeight="1">
      <c r="A12" s="30" t="s">
        <v>11</v>
      </c>
      <c r="B12" s="31" t="s">
        <v>6</v>
      </c>
      <c r="C12" s="26"/>
      <c r="D12" s="22">
        <v>1</v>
      </c>
      <c r="E12" s="22">
        <v>1</v>
      </c>
      <c r="F12" s="22">
        <v>1</v>
      </c>
      <c r="G12" s="22">
        <v>1</v>
      </c>
      <c r="H12" s="22">
        <v>1</v>
      </c>
      <c r="I12" s="22">
        <v>1</v>
      </c>
      <c r="J12" s="22">
        <v>1</v>
      </c>
      <c r="K12" s="22">
        <v>1</v>
      </c>
    </row>
    <row r="13" spans="1:14" ht="11.25" customHeight="1">
      <c r="A13" s="20" t="s">
        <v>12</v>
      </c>
      <c r="B13" s="21" t="s">
        <v>13</v>
      </c>
      <c r="C13" s="32">
        <v>1</v>
      </c>
      <c r="D13" s="32">
        <v>1</v>
      </c>
      <c r="E13" s="32">
        <v>0.54</v>
      </c>
      <c r="F13" s="32">
        <v>1</v>
      </c>
      <c r="G13" s="32">
        <v>1</v>
      </c>
      <c r="H13" s="32">
        <v>1</v>
      </c>
      <c r="I13" s="32">
        <v>1</v>
      </c>
      <c r="J13" s="32">
        <v>1</v>
      </c>
      <c r="K13" s="32">
        <v>1</v>
      </c>
    </row>
    <row r="14" spans="1:14" ht="11.25" customHeight="1">
      <c r="A14" s="33"/>
      <c r="B14" s="21" t="s">
        <v>6</v>
      </c>
      <c r="C14" s="21">
        <v>5</v>
      </c>
      <c r="D14" s="34">
        <v>5</v>
      </c>
      <c r="E14" s="34">
        <v>0.01</v>
      </c>
      <c r="F14" s="34">
        <v>5</v>
      </c>
      <c r="G14" s="34">
        <v>5</v>
      </c>
      <c r="H14" s="34">
        <v>2</v>
      </c>
      <c r="I14" s="34">
        <v>2</v>
      </c>
      <c r="J14" s="34">
        <v>3</v>
      </c>
      <c r="K14" s="34">
        <v>2</v>
      </c>
    </row>
    <row r="15" spans="1:14" ht="11.25" customHeight="1">
      <c r="A15" s="18" t="s">
        <v>14</v>
      </c>
      <c r="B15" s="35"/>
      <c r="C15" s="36"/>
      <c r="D15" s="37"/>
      <c r="E15" s="37"/>
      <c r="F15" s="37"/>
      <c r="G15" s="37"/>
      <c r="H15" s="37"/>
      <c r="I15" s="38"/>
      <c r="J15" s="38"/>
      <c r="K15" s="38"/>
    </row>
    <row r="16" spans="1:14" ht="11.25" customHeight="1"/>
    <row r="17" spans="1:11" ht="11.25" customHeight="1">
      <c r="A17" s="20" t="s">
        <v>15</v>
      </c>
      <c r="B17" s="21" t="s">
        <v>6</v>
      </c>
      <c r="C17" s="39">
        <v>4</v>
      </c>
      <c r="D17" s="39">
        <v>4</v>
      </c>
      <c r="E17" s="40">
        <v>2</v>
      </c>
      <c r="F17" s="40">
        <v>6</v>
      </c>
      <c r="G17" s="40">
        <v>6</v>
      </c>
      <c r="H17" s="40">
        <v>5</v>
      </c>
      <c r="I17" s="40">
        <v>5</v>
      </c>
      <c r="J17" s="40">
        <v>5</v>
      </c>
      <c r="K17" s="40">
        <v>5</v>
      </c>
    </row>
    <row r="18" spans="1:11" ht="11.25" customHeight="1">
      <c r="A18" s="41" t="s">
        <v>16</v>
      </c>
      <c r="B18" s="42" t="s">
        <v>6</v>
      </c>
      <c r="C18" s="43">
        <v>41787</v>
      </c>
      <c r="D18" s="44">
        <v>41421</v>
      </c>
      <c r="E18" s="43">
        <v>41787</v>
      </c>
      <c r="F18" s="43">
        <v>42521</v>
      </c>
      <c r="G18" s="43">
        <v>42489</v>
      </c>
      <c r="H18" s="43">
        <v>42489</v>
      </c>
      <c r="I18" s="195">
        <v>44343</v>
      </c>
      <c r="J18" s="195">
        <v>44343</v>
      </c>
      <c r="K18" s="195">
        <v>44343</v>
      </c>
    </row>
    <row r="19" spans="1:11" ht="11.25" customHeight="1">
      <c r="A19" s="45"/>
      <c r="B19" s="46"/>
      <c r="C19" s="47"/>
      <c r="D19" s="47"/>
      <c r="E19" s="47"/>
      <c r="F19" s="47"/>
      <c r="G19" s="47"/>
      <c r="H19" s="47"/>
      <c r="I19" s="48"/>
      <c r="J19" s="48"/>
      <c r="K19" s="48"/>
    </row>
    <row r="20" spans="1:11" ht="11.25" customHeight="1">
      <c r="A20" s="49"/>
      <c r="B20" s="46"/>
      <c r="C20" s="47"/>
      <c r="D20" s="47"/>
      <c r="E20" s="47"/>
      <c r="F20" s="47"/>
      <c r="G20" s="47"/>
      <c r="H20" s="47"/>
      <c r="I20" s="48"/>
      <c r="J20" s="48"/>
      <c r="K20" s="48"/>
    </row>
    <row r="21" spans="1:11" ht="11.25" customHeight="1"/>
    <row r="22" spans="1:11" ht="11.25" customHeight="1">
      <c r="A22" s="18" t="s">
        <v>17</v>
      </c>
      <c r="B22" s="35"/>
      <c r="C22" s="36"/>
      <c r="D22" s="37"/>
      <c r="E22" s="37"/>
      <c r="F22" s="37"/>
      <c r="G22" s="37"/>
      <c r="H22" s="37"/>
      <c r="I22" s="38"/>
      <c r="J22" s="38"/>
      <c r="K22" s="38"/>
    </row>
    <row r="23" spans="1:11" ht="11.25" customHeight="1">
      <c r="A23" s="33" t="s">
        <v>18</v>
      </c>
      <c r="B23" s="21" t="s">
        <v>6</v>
      </c>
      <c r="C23" s="22">
        <v>2</v>
      </c>
      <c r="D23" s="40">
        <v>2</v>
      </c>
      <c r="E23" s="40">
        <v>0</v>
      </c>
      <c r="F23" s="40">
        <v>2</v>
      </c>
      <c r="G23" s="40">
        <v>2</v>
      </c>
      <c r="H23" s="40">
        <v>2</v>
      </c>
      <c r="I23" s="40">
        <v>2</v>
      </c>
      <c r="J23" s="40">
        <v>2</v>
      </c>
      <c r="K23" s="40">
        <v>2</v>
      </c>
    </row>
    <row r="24" spans="1:11" ht="11.25" customHeight="1">
      <c r="A24" s="50" t="s">
        <v>19</v>
      </c>
      <c r="B24" s="21"/>
      <c r="C24" s="22"/>
      <c r="D24" s="40"/>
      <c r="E24" s="40"/>
      <c r="F24" s="40"/>
      <c r="G24" s="40"/>
      <c r="H24" s="51">
        <v>0</v>
      </c>
      <c r="I24" s="51">
        <v>1</v>
      </c>
      <c r="J24" s="51">
        <v>1</v>
      </c>
      <c r="K24" s="51">
        <v>1</v>
      </c>
    </row>
    <row r="25" spans="1:11" ht="11.25" customHeight="1">
      <c r="A25" s="52" t="s">
        <v>20</v>
      </c>
      <c r="B25" s="21" t="s">
        <v>6</v>
      </c>
      <c r="C25" s="22">
        <v>7</v>
      </c>
      <c r="D25" s="40">
        <v>7</v>
      </c>
      <c r="E25" s="40">
        <v>6</v>
      </c>
      <c r="F25" s="40">
        <v>7</v>
      </c>
      <c r="G25" s="40">
        <v>7</v>
      </c>
      <c r="H25" s="40">
        <v>7</v>
      </c>
      <c r="I25" s="40">
        <v>7</v>
      </c>
      <c r="J25" s="40">
        <v>7</v>
      </c>
      <c r="K25" s="40">
        <v>7</v>
      </c>
    </row>
    <row r="26" spans="1:11" ht="11.25" customHeight="1">
      <c r="A26" s="52"/>
      <c r="B26" s="42"/>
      <c r="C26" s="53"/>
      <c r="D26" s="54"/>
      <c r="E26" s="54"/>
      <c r="F26" s="54"/>
      <c r="G26" s="54"/>
      <c r="H26" s="54"/>
      <c r="I26" s="54"/>
      <c r="J26" s="54"/>
      <c r="K26" s="54"/>
    </row>
    <row r="27" spans="1:11" ht="11.25" customHeight="1">
      <c r="A27" s="18" t="s">
        <v>21</v>
      </c>
      <c r="B27" s="55"/>
      <c r="C27" s="36"/>
      <c r="D27" s="37"/>
      <c r="E27" s="37"/>
      <c r="F27" s="37"/>
      <c r="G27" s="37"/>
      <c r="H27" s="37"/>
      <c r="I27" s="38"/>
      <c r="J27" s="38"/>
      <c r="K27" s="38"/>
    </row>
    <row r="28" spans="1:11" ht="11.25" customHeight="1">
      <c r="A28" s="18"/>
      <c r="B28" s="56"/>
      <c r="C28" s="13"/>
      <c r="D28" s="14"/>
      <c r="E28" s="14"/>
      <c r="F28" s="14"/>
      <c r="G28" s="14"/>
      <c r="H28" s="14"/>
      <c r="I28" s="57"/>
      <c r="J28" s="57"/>
      <c r="K28" s="57"/>
    </row>
    <row r="29" spans="1:11" ht="11.25" customHeight="1">
      <c r="A29" s="20" t="s">
        <v>22</v>
      </c>
      <c r="B29" s="21" t="s">
        <v>6</v>
      </c>
      <c r="C29" s="22"/>
      <c r="D29" s="23"/>
      <c r="E29" s="22"/>
      <c r="F29" s="22"/>
      <c r="G29" s="22"/>
      <c r="H29" s="22">
        <v>44537</v>
      </c>
      <c r="I29" s="22">
        <v>8695</v>
      </c>
      <c r="J29" s="22">
        <v>8695</v>
      </c>
      <c r="K29" s="22">
        <v>8695</v>
      </c>
    </row>
    <row r="30" spans="1:11" ht="11.25" customHeight="1">
      <c r="A30" s="20" t="s">
        <v>23</v>
      </c>
      <c r="B30" s="21" t="s">
        <v>13</v>
      </c>
      <c r="C30" s="58">
        <v>0.6</v>
      </c>
      <c r="D30" s="59">
        <v>0.7</v>
      </c>
      <c r="E30" s="59">
        <v>0.4</v>
      </c>
      <c r="F30" s="59">
        <v>0.7</v>
      </c>
      <c r="G30" s="59">
        <v>0.7</v>
      </c>
      <c r="H30" s="59">
        <v>0.08</v>
      </c>
      <c r="I30" s="26">
        <v>0.1</v>
      </c>
      <c r="J30" s="26">
        <v>0.1</v>
      </c>
      <c r="K30" s="26">
        <v>0.1</v>
      </c>
    </row>
    <row r="31" spans="1:11" ht="11.25" customHeight="1">
      <c r="A31" s="20" t="s">
        <v>24</v>
      </c>
      <c r="B31" s="21" t="s">
        <v>6</v>
      </c>
      <c r="C31" s="60"/>
      <c r="D31" s="60"/>
      <c r="E31" s="60"/>
      <c r="F31" s="60"/>
      <c r="G31" s="60"/>
      <c r="H31" s="23">
        <v>20</v>
      </c>
      <c r="I31" s="23">
        <v>50</v>
      </c>
      <c r="J31" s="23">
        <v>40</v>
      </c>
      <c r="K31" s="23">
        <v>30</v>
      </c>
    </row>
    <row r="32" spans="1:11" ht="11.25" customHeight="1">
      <c r="A32" s="61" t="s">
        <v>25</v>
      </c>
      <c r="B32" s="21" t="s">
        <v>6</v>
      </c>
      <c r="C32" s="60"/>
      <c r="D32" s="60"/>
      <c r="E32" s="60"/>
      <c r="F32" s="60"/>
      <c r="G32" s="60"/>
      <c r="H32" s="23">
        <v>12</v>
      </c>
      <c r="I32" s="23">
        <v>12</v>
      </c>
      <c r="J32" s="23">
        <v>12</v>
      </c>
      <c r="K32" s="23">
        <v>12</v>
      </c>
    </row>
    <row r="33" spans="1:11" ht="11.25" customHeight="1">
      <c r="A33" s="61" t="s">
        <v>26</v>
      </c>
      <c r="B33" s="21" t="s">
        <v>6</v>
      </c>
      <c r="C33" s="60"/>
      <c r="D33" s="60"/>
      <c r="E33" s="60"/>
      <c r="F33" s="60"/>
      <c r="G33" s="60"/>
      <c r="H33" s="23">
        <v>12</v>
      </c>
      <c r="I33" s="23">
        <v>12</v>
      </c>
      <c r="J33" s="23">
        <v>12</v>
      </c>
      <c r="K33" s="23">
        <v>12</v>
      </c>
    </row>
    <row r="34" spans="1:11" ht="11.25" customHeight="1">
      <c r="A34" s="61"/>
      <c r="B34" s="42"/>
      <c r="C34" s="62"/>
      <c r="D34" s="63"/>
      <c r="E34" s="63"/>
      <c r="F34" s="63"/>
      <c r="G34" s="63"/>
      <c r="H34" s="64"/>
      <c r="I34" s="64"/>
      <c r="J34" s="64"/>
      <c r="K34" s="64"/>
    </row>
    <row r="35" spans="1:11" ht="11.25" customHeight="1">
      <c r="A35" s="18" t="s">
        <v>27</v>
      </c>
      <c r="B35" s="35"/>
      <c r="C35" s="36"/>
      <c r="D35" s="37"/>
      <c r="E35" s="37"/>
      <c r="F35" s="37"/>
      <c r="G35" s="37"/>
      <c r="H35" s="37"/>
      <c r="I35" s="38"/>
      <c r="J35" s="38"/>
      <c r="K35" s="38"/>
    </row>
    <row r="36" spans="1:11" ht="11.25" customHeight="1">
      <c r="A36" s="61" t="s">
        <v>28</v>
      </c>
      <c r="B36" s="21" t="s">
        <v>29</v>
      </c>
      <c r="C36" s="58"/>
      <c r="D36" s="58"/>
      <c r="E36" s="58"/>
      <c r="F36" s="58"/>
      <c r="G36" s="58"/>
      <c r="H36" s="23">
        <v>10500</v>
      </c>
      <c r="I36" s="23">
        <v>12000</v>
      </c>
      <c r="J36" s="23">
        <v>12000</v>
      </c>
      <c r="K36" s="23">
        <v>12000</v>
      </c>
    </row>
    <row r="37" spans="1:11" ht="11.25" customHeight="1">
      <c r="A37" s="61" t="s">
        <v>30</v>
      </c>
      <c r="B37" s="21" t="s">
        <v>31</v>
      </c>
      <c r="C37" s="58"/>
      <c r="D37" s="58"/>
      <c r="E37" s="58"/>
      <c r="F37" s="58"/>
      <c r="G37" s="58"/>
      <c r="H37" s="23">
        <v>2400</v>
      </c>
      <c r="I37" s="23">
        <v>2400</v>
      </c>
      <c r="J37" s="23">
        <v>2400</v>
      </c>
      <c r="K37" s="23">
        <v>2400</v>
      </c>
    </row>
    <row r="38" spans="1:11" ht="11.25" customHeight="1">
      <c r="A38" s="61" t="s">
        <v>132</v>
      </c>
      <c r="B38" s="21" t="s">
        <v>13</v>
      </c>
      <c r="C38" s="58"/>
      <c r="D38" s="58"/>
      <c r="E38" s="58"/>
      <c r="F38" s="58"/>
      <c r="G38" s="58"/>
      <c r="H38" s="65">
        <v>0.6</v>
      </c>
      <c r="I38" s="175">
        <v>264</v>
      </c>
      <c r="J38" s="175">
        <v>264</v>
      </c>
      <c r="K38" s="175">
        <v>264</v>
      </c>
    </row>
    <row r="39" spans="1:11" ht="11.25" customHeight="1">
      <c r="A39" s="20" t="s">
        <v>32</v>
      </c>
      <c r="B39" s="21" t="s">
        <v>31</v>
      </c>
      <c r="C39" s="58"/>
      <c r="D39" s="65"/>
      <c r="E39" s="65" t="s">
        <v>33</v>
      </c>
      <c r="F39" s="65"/>
      <c r="G39" s="65"/>
      <c r="H39" s="23">
        <v>0</v>
      </c>
      <c r="I39" s="66">
        <v>0.5</v>
      </c>
      <c r="J39" s="66">
        <v>0.5</v>
      </c>
      <c r="K39" s="66">
        <v>0.5</v>
      </c>
    </row>
    <row r="40" spans="1:11" s="187" customFormat="1" ht="11.25" customHeight="1">
      <c r="A40" s="196" t="s">
        <v>34</v>
      </c>
      <c r="B40" s="197" t="s">
        <v>35</v>
      </c>
      <c r="C40" s="198">
        <v>36240806</v>
      </c>
      <c r="D40" s="198">
        <v>40387346</v>
      </c>
      <c r="E40" s="198">
        <v>43227293</v>
      </c>
      <c r="F40" s="198">
        <v>48420444</v>
      </c>
      <c r="G40" s="198">
        <v>48420444</v>
      </c>
      <c r="H40" s="198" t="s">
        <v>36</v>
      </c>
      <c r="I40" s="198" t="s">
        <v>36</v>
      </c>
      <c r="J40" s="198">
        <v>20726466.579999998</v>
      </c>
      <c r="K40" s="198">
        <v>21842533.780000001</v>
      </c>
    </row>
    <row r="41" spans="1:11" ht="11.25" customHeight="1">
      <c r="A41" s="68" t="s">
        <v>37</v>
      </c>
      <c r="B41" s="19" t="s">
        <v>6</v>
      </c>
      <c r="C41" s="13"/>
      <c r="D41" s="14"/>
      <c r="E41" s="14"/>
      <c r="F41" s="14"/>
      <c r="G41" s="14"/>
      <c r="H41" s="69">
        <v>8</v>
      </c>
      <c r="I41" s="69">
        <v>8</v>
      </c>
      <c r="J41" s="69">
        <v>8</v>
      </c>
      <c r="K41" s="69">
        <v>8</v>
      </c>
    </row>
    <row r="42" spans="1:11" ht="11.25" customHeight="1">
      <c r="A42" s="68" t="s">
        <v>131</v>
      </c>
      <c r="B42" s="19" t="s">
        <v>6</v>
      </c>
      <c r="C42" s="13"/>
      <c r="D42" s="14"/>
      <c r="E42" s="14"/>
      <c r="F42" s="14"/>
      <c r="G42" s="14"/>
      <c r="H42" s="69">
        <v>18</v>
      </c>
      <c r="I42" s="69">
        <v>18</v>
      </c>
      <c r="J42" s="69">
        <v>18</v>
      </c>
      <c r="K42" s="69">
        <v>18</v>
      </c>
    </row>
    <row r="43" spans="1:11" ht="11.25" customHeight="1">
      <c r="A43" s="68"/>
      <c r="B43" s="19"/>
      <c r="C43" s="13"/>
      <c r="D43" s="14"/>
      <c r="E43" s="14"/>
      <c r="F43" s="14"/>
      <c r="G43" s="14"/>
      <c r="H43" s="69"/>
      <c r="I43" s="69"/>
      <c r="J43" s="69"/>
      <c r="K43" s="69"/>
    </row>
    <row r="44" spans="1:11" ht="11.25" customHeight="1">
      <c r="A44" s="18" t="s">
        <v>38</v>
      </c>
      <c r="B44" s="12"/>
      <c r="C44" s="13"/>
      <c r="D44" s="14"/>
      <c r="E44" s="14"/>
      <c r="F44" s="14"/>
      <c r="G44" s="14"/>
      <c r="H44" s="14"/>
      <c r="I44" s="57"/>
      <c r="J44" s="57"/>
      <c r="K44" s="57"/>
    </row>
    <row r="45" spans="1:11" ht="11.25" customHeight="1">
      <c r="A45" s="67" t="s">
        <v>39</v>
      </c>
      <c r="B45" s="26" t="s">
        <v>6</v>
      </c>
      <c r="C45" s="70">
        <v>10</v>
      </c>
      <c r="D45" s="70">
        <v>15</v>
      </c>
      <c r="E45" s="70">
        <v>15</v>
      </c>
      <c r="F45" s="70">
        <v>15</v>
      </c>
      <c r="G45" s="70">
        <v>15</v>
      </c>
      <c r="H45" s="70">
        <v>9</v>
      </c>
      <c r="I45" s="70">
        <v>15</v>
      </c>
      <c r="J45" s="70">
        <v>15</v>
      </c>
      <c r="K45" s="70">
        <v>15</v>
      </c>
    </row>
    <row r="46" spans="1:11" ht="11.25" customHeight="1">
      <c r="A46" s="20" t="s">
        <v>40</v>
      </c>
      <c r="B46" s="71" t="s">
        <v>6</v>
      </c>
      <c r="C46" s="71"/>
      <c r="D46" s="71"/>
      <c r="E46" s="71"/>
      <c r="F46" s="71"/>
      <c r="G46" s="71"/>
      <c r="H46" s="71">
        <v>1</v>
      </c>
      <c r="I46" s="71">
        <v>4</v>
      </c>
      <c r="J46" s="71">
        <v>4</v>
      </c>
      <c r="K46" s="71">
        <v>4</v>
      </c>
    </row>
    <row r="47" spans="1:11" ht="11.25" customHeight="1">
      <c r="A47" s="20" t="s">
        <v>41</v>
      </c>
      <c r="B47" s="71" t="s">
        <v>6</v>
      </c>
      <c r="C47" s="71"/>
      <c r="D47" s="71"/>
      <c r="E47" s="71"/>
      <c r="F47" s="71"/>
      <c r="G47" s="71"/>
      <c r="H47" s="71">
        <v>0</v>
      </c>
      <c r="I47" s="71">
        <v>4</v>
      </c>
      <c r="J47" s="71">
        <v>4</v>
      </c>
      <c r="K47" s="71">
        <v>4</v>
      </c>
    </row>
    <row r="48" spans="1:11" ht="11.25" customHeight="1">
      <c r="A48" s="20" t="s">
        <v>42</v>
      </c>
      <c r="B48" s="71"/>
      <c r="C48" s="71"/>
      <c r="D48" s="71"/>
      <c r="E48" s="71"/>
      <c r="F48" s="71"/>
      <c r="G48" s="71"/>
      <c r="H48" s="71">
        <v>0</v>
      </c>
      <c r="I48" s="71">
        <v>1</v>
      </c>
      <c r="J48" s="71"/>
      <c r="K48" s="71"/>
    </row>
    <row r="49" spans="1:11" s="187" customFormat="1" ht="11.25" customHeight="1">
      <c r="A49" s="199" t="s">
        <v>43</v>
      </c>
      <c r="B49" s="200"/>
      <c r="C49" s="200"/>
      <c r="D49" s="200"/>
      <c r="E49" s="200"/>
      <c r="F49" s="200"/>
      <c r="G49" s="200"/>
      <c r="H49" s="200" t="s">
        <v>44</v>
      </c>
      <c r="I49" s="200" t="s">
        <v>45</v>
      </c>
      <c r="J49" s="200" t="s">
        <v>46</v>
      </c>
      <c r="K49" s="200" t="s">
        <v>47</v>
      </c>
    </row>
    <row r="50" spans="1:11" ht="11.25" customHeight="1">
      <c r="A50" s="20" t="s">
        <v>48</v>
      </c>
      <c r="B50" s="71"/>
      <c r="C50" s="71"/>
      <c r="D50" s="71"/>
      <c r="E50" s="71"/>
      <c r="F50" s="71"/>
      <c r="G50" s="71"/>
      <c r="H50" s="71">
        <v>40</v>
      </c>
      <c r="I50" s="71">
        <v>40</v>
      </c>
      <c r="J50" s="71">
        <v>55</v>
      </c>
      <c r="K50" s="71">
        <v>60</v>
      </c>
    </row>
    <row r="51" spans="1:11" ht="11.25" customHeight="1">
      <c r="A51" s="20" t="s">
        <v>49</v>
      </c>
      <c r="B51" s="26" t="s">
        <v>13</v>
      </c>
      <c r="C51" s="26">
        <v>1</v>
      </c>
      <c r="D51" s="26">
        <v>1</v>
      </c>
      <c r="E51" s="26">
        <v>1</v>
      </c>
      <c r="F51" s="26">
        <v>1</v>
      </c>
      <c r="G51" s="26">
        <v>1</v>
      </c>
      <c r="H51" s="26">
        <v>1</v>
      </c>
      <c r="I51" s="26">
        <v>1</v>
      </c>
      <c r="J51" s="26">
        <v>1</v>
      </c>
      <c r="K51" s="26">
        <v>1</v>
      </c>
    </row>
    <row r="52" spans="1:11" ht="11.25" customHeight="1">
      <c r="A52" s="20" t="s">
        <v>50</v>
      </c>
      <c r="B52" s="26"/>
      <c r="C52" s="39"/>
      <c r="D52" s="70"/>
      <c r="E52" s="70"/>
      <c r="F52" s="70"/>
      <c r="G52" s="70"/>
      <c r="H52" s="70">
        <v>96200</v>
      </c>
      <c r="I52" s="70">
        <v>48000</v>
      </c>
      <c r="J52" s="70">
        <v>48000</v>
      </c>
      <c r="K52" s="70">
        <v>48000</v>
      </c>
    </row>
    <row r="53" spans="1:11" ht="11.25" customHeight="1">
      <c r="A53" s="72" t="s">
        <v>51</v>
      </c>
      <c r="B53" s="26"/>
      <c r="C53" s="39"/>
      <c r="D53" s="70"/>
      <c r="E53" s="70"/>
      <c r="F53" s="70"/>
      <c r="G53" s="70"/>
      <c r="H53" s="70">
        <v>0</v>
      </c>
      <c r="I53" s="70">
        <v>1</v>
      </c>
      <c r="J53" s="73"/>
      <c r="K53" s="73"/>
    </row>
    <row r="54" spans="1:11" ht="11.25" customHeight="1">
      <c r="A54" s="74" t="s">
        <v>52</v>
      </c>
      <c r="B54" s="26"/>
      <c r="C54" s="39"/>
      <c r="D54" s="70"/>
      <c r="E54" s="70"/>
      <c r="F54" s="70"/>
      <c r="G54" s="70"/>
      <c r="H54" s="70">
        <v>0</v>
      </c>
      <c r="I54" s="70">
        <v>1</v>
      </c>
      <c r="J54" s="73"/>
      <c r="K54" s="73"/>
    </row>
    <row r="55" spans="1:11" ht="11.25" customHeight="1">
      <c r="A55" s="20" t="s">
        <v>53</v>
      </c>
      <c r="B55" s="71" t="s">
        <v>6</v>
      </c>
      <c r="C55" s="71"/>
      <c r="D55" s="71"/>
      <c r="E55" s="71"/>
      <c r="F55" s="71"/>
      <c r="G55" s="71"/>
      <c r="H55" s="71">
        <v>140</v>
      </c>
      <c r="I55" s="71">
        <v>60</v>
      </c>
      <c r="J55" s="71">
        <v>60</v>
      </c>
      <c r="K55" s="71">
        <v>60</v>
      </c>
    </row>
    <row r="56" spans="1:11" ht="11.25" customHeight="1">
      <c r="A56" s="20" t="s">
        <v>54</v>
      </c>
      <c r="B56" s="75" t="s">
        <v>13</v>
      </c>
      <c r="C56" s="26">
        <v>0.8</v>
      </c>
      <c r="D56" s="26">
        <v>0.79</v>
      </c>
      <c r="E56" s="26">
        <v>0.83399999999999996</v>
      </c>
      <c r="F56" s="26">
        <v>0.8</v>
      </c>
      <c r="G56" s="26">
        <v>0.8</v>
      </c>
      <c r="H56" s="26">
        <v>0.87</v>
      </c>
      <c r="I56" s="26">
        <v>0.85</v>
      </c>
      <c r="J56" s="26">
        <v>0.85</v>
      </c>
      <c r="K56" s="26">
        <v>0.85</v>
      </c>
    </row>
    <row r="57" spans="1:11" ht="11.25" customHeight="1">
      <c r="A57" s="76" t="s">
        <v>55</v>
      </c>
      <c r="B57" s="25" t="s">
        <v>6</v>
      </c>
      <c r="C57" s="26"/>
      <c r="D57" s="26"/>
      <c r="E57" s="26"/>
      <c r="F57" s="26"/>
      <c r="G57" s="26"/>
      <c r="H57" s="22">
        <v>0</v>
      </c>
      <c r="I57" s="22">
        <v>13</v>
      </c>
      <c r="J57" s="22">
        <v>13</v>
      </c>
      <c r="K57" s="22">
        <v>13</v>
      </c>
    </row>
    <row r="58" spans="1:11" ht="11.25" customHeight="1">
      <c r="A58" s="76" t="s">
        <v>56</v>
      </c>
      <c r="B58" s="25"/>
      <c r="C58" s="26"/>
      <c r="D58" s="26"/>
      <c r="E58" s="26"/>
      <c r="F58" s="26"/>
      <c r="G58" s="26"/>
      <c r="H58" s="22">
        <v>578</v>
      </c>
      <c r="I58" s="22">
        <v>333</v>
      </c>
      <c r="J58" s="22">
        <v>333</v>
      </c>
      <c r="K58" s="22">
        <v>333</v>
      </c>
    </row>
    <row r="59" spans="1:11" ht="11.25" customHeight="1">
      <c r="A59" s="77" t="s">
        <v>57</v>
      </c>
      <c r="B59" s="25" t="s">
        <v>6</v>
      </c>
      <c r="C59" s="26"/>
      <c r="D59" s="26"/>
      <c r="E59" s="26"/>
      <c r="F59" s="26"/>
      <c r="G59" s="26"/>
      <c r="H59" s="22">
        <v>88</v>
      </c>
      <c r="I59" s="22">
        <v>267</v>
      </c>
      <c r="J59" s="22">
        <v>267</v>
      </c>
      <c r="K59" s="22">
        <v>267</v>
      </c>
    </row>
    <row r="60" spans="1:11" ht="11.25" customHeight="1">
      <c r="A60" s="78" t="s">
        <v>58</v>
      </c>
      <c r="B60" s="25" t="s">
        <v>6</v>
      </c>
      <c r="C60" s="26"/>
      <c r="D60" s="26"/>
      <c r="E60" s="26"/>
      <c r="F60" s="26"/>
      <c r="G60" s="26"/>
      <c r="H60" s="22">
        <v>2</v>
      </c>
      <c r="I60" s="22">
        <v>0</v>
      </c>
      <c r="J60" s="22">
        <v>0</v>
      </c>
      <c r="K60" s="22">
        <v>0</v>
      </c>
    </row>
    <row r="61" spans="1:11" ht="11.25" customHeight="1"/>
    <row r="62" spans="1:11" ht="11.25" customHeight="1">
      <c r="A62" s="79" t="s">
        <v>59</v>
      </c>
      <c r="B62" s="25"/>
      <c r="C62" s="26"/>
      <c r="D62" s="26"/>
      <c r="E62" s="26"/>
      <c r="F62" s="26"/>
      <c r="G62" s="26"/>
      <c r="H62" s="26"/>
      <c r="I62" s="29"/>
      <c r="J62" s="29"/>
      <c r="K62" s="29"/>
    </row>
    <row r="63" spans="1:11" ht="11.25" customHeight="1">
      <c r="A63" s="67" t="s">
        <v>60</v>
      </c>
      <c r="B63" s="26" t="s">
        <v>13</v>
      </c>
      <c r="C63" s="80"/>
      <c r="D63" s="81"/>
      <c r="E63" s="81"/>
      <c r="F63" s="81"/>
      <c r="G63" s="81"/>
      <c r="H63" s="82">
        <v>1</v>
      </c>
      <c r="I63" s="82">
        <v>1</v>
      </c>
      <c r="J63" s="82">
        <v>1</v>
      </c>
      <c r="K63" s="82">
        <v>1</v>
      </c>
    </row>
    <row r="64" spans="1:11" ht="11.25" customHeight="1">
      <c r="A64" s="67"/>
      <c r="B64" s="75"/>
      <c r="C64" s="83"/>
      <c r="D64" s="84"/>
      <c r="E64" s="84"/>
      <c r="F64" s="84"/>
      <c r="G64" s="84"/>
      <c r="H64" s="85"/>
      <c r="I64" s="85"/>
      <c r="J64" s="85"/>
      <c r="K64" s="85"/>
    </row>
    <row r="65" spans="1:11" ht="11.25" customHeight="1">
      <c r="A65" s="18" t="s">
        <v>61</v>
      </c>
      <c r="B65" s="18"/>
      <c r="C65" s="18"/>
      <c r="D65" s="18"/>
      <c r="E65" s="18"/>
      <c r="F65" s="18"/>
      <c r="G65" s="18"/>
      <c r="H65" s="18"/>
      <c r="I65" s="86"/>
      <c r="J65" s="86"/>
      <c r="K65" s="86"/>
    </row>
    <row r="66" spans="1:11" ht="11.25" customHeight="1">
      <c r="A66" s="87" t="s">
        <v>62</v>
      </c>
      <c r="B66" s="26" t="s">
        <v>6</v>
      </c>
      <c r="C66" s="23">
        <v>0</v>
      </c>
      <c r="D66" s="23">
        <v>0</v>
      </c>
      <c r="E66" s="23">
        <v>4</v>
      </c>
      <c r="F66" s="23">
        <v>10</v>
      </c>
      <c r="G66" s="23">
        <v>10</v>
      </c>
      <c r="H66" s="23">
        <v>10</v>
      </c>
      <c r="I66" s="23">
        <v>4</v>
      </c>
      <c r="J66" s="23">
        <v>4</v>
      </c>
      <c r="K66" s="23">
        <v>4</v>
      </c>
    </row>
    <row r="67" spans="1:11" ht="11.25" customHeight="1">
      <c r="A67" s="87" t="s">
        <v>63</v>
      </c>
      <c r="B67" s="75" t="s">
        <v>6</v>
      </c>
      <c r="C67" s="23"/>
      <c r="D67" s="23"/>
      <c r="E67" s="23"/>
      <c r="F67" s="23"/>
      <c r="G67" s="23"/>
      <c r="H67" s="23">
        <v>4</v>
      </c>
      <c r="I67" s="23">
        <v>4</v>
      </c>
      <c r="J67" s="23">
        <v>4</v>
      </c>
      <c r="K67" s="23">
        <v>4</v>
      </c>
    </row>
    <row r="68" spans="1:11" ht="11.25" customHeight="1">
      <c r="A68" s="87" t="s">
        <v>64</v>
      </c>
      <c r="B68" s="21" t="s">
        <v>13</v>
      </c>
      <c r="C68" s="23"/>
      <c r="D68" s="23"/>
      <c r="E68" s="23"/>
      <c r="F68" s="23"/>
      <c r="G68" s="23"/>
      <c r="H68" s="88">
        <v>1</v>
      </c>
      <c r="I68" s="88">
        <v>1</v>
      </c>
      <c r="J68" s="88">
        <v>1</v>
      </c>
      <c r="K68" s="88">
        <v>1</v>
      </c>
    </row>
    <row r="69" spans="1:11" ht="11.25" customHeight="1">
      <c r="A69" s="87" t="s">
        <v>65</v>
      </c>
      <c r="B69" s="21" t="s">
        <v>6</v>
      </c>
      <c r="C69" s="23" t="s">
        <v>66</v>
      </c>
      <c r="D69" s="23">
        <v>12</v>
      </c>
      <c r="E69" s="23">
        <v>12</v>
      </c>
      <c r="F69" s="23">
        <v>12</v>
      </c>
      <c r="G69" s="23">
        <v>12</v>
      </c>
      <c r="H69" s="23">
        <v>12</v>
      </c>
      <c r="I69" s="23">
        <v>12</v>
      </c>
      <c r="J69" s="23">
        <v>12</v>
      </c>
      <c r="K69" s="23">
        <v>12</v>
      </c>
    </row>
    <row r="70" spans="1:11" ht="11.25" customHeight="1">
      <c r="A70" s="87"/>
      <c r="B70" s="89"/>
      <c r="C70" s="90"/>
      <c r="D70" s="64"/>
      <c r="E70" s="64"/>
      <c r="F70" s="64"/>
      <c r="G70" s="64"/>
      <c r="H70" s="64"/>
      <c r="I70" s="64"/>
      <c r="J70" s="64"/>
      <c r="K70" s="64"/>
    </row>
    <row r="71" spans="1:11" ht="11.25" customHeight="1">
      <c r="A71" s="18" t="s">
        <v>67</v>
      </c>
      <c r="B71" s="19"/>
      <c r="C71" s="13"/>
      <c r="D71" s="14"/>
      <c r="E71" s="14"/>
      <c r="F71" s="14"/>
      <c r="G71" s="14"/>
      <c r="H71" s="14"/>
      <c r="I71" s="57"/>
      <c r="J71" s="57"/>
      <c r="K71" s="57"/>
    </row>
    <row r="72" spans="1:11" ht="11.25" customHeight="1">
      <c r="A72" s="87" t="s">
        <v>68</v>
      </c>
      <c r="B72" s="26" t="s">
        <v>6</v>
      </c>
      <c r="C72" s="91"/>
      <c r="D72" s="92"/>
      <c r="E72" s="92"/>
      <c r="F72" s="92"/>
      <c r="G72" s="92"/>
      <c r="H72" s="92">
        <v>18770</v>
      </c>
      <c r="I72" s="92">
        <v>18770</v>
      </c>
      <c r="J72" s="92">
        <v>18770</v>
      </c>
      <c r="K72" s="92">
        <v>18770</v>
      </c>
    </row>
    <row r="73" spans="1:11" ht="11.25" customHeight="1">
      <c r="A73" s="93" t="s">
        <v>69</v>
      </c>
      <c r="B73" s="26" t="s">
        <v>13</v>
      </c>
      <c r="C73" s="94"/>
      <c r="D73" s="88"/>
      <c r="E73" s="88"/>
      <c r="F73" s="88"/>
      <c r="G73" s="88"/>
      <c r="H73" s="88">
        <v>1</v>
      </c>
      <c r="I73" s="88">
        <v>1</v>
      </c>
      <c r="J73" s="88">
        <v>1</v>
      </c>
      <c r="K73" s="88">
        <v>1</v>
      </c>
    </row>
    <row r="74" spans="1:11" ht="11.25" customHeight="1">
      <c r="A74" s="67" t="s">
        <v>70</v>
      </c>
      <c r="B74" s="26" t="s">
        <v>6</v>
      </c>
      <c r="C74" s="91"/>
      <c r="D74" s="92"/>
      <c r="E74" s="92"/>
      <c r="F74" s="92"/>
      <c r="G74" s="92"/>
      <c r="H74" s="92">
        <v>1</v>
      </c>
      <c r="I74" s="92">
        <v>1</v>
      </c>
      <c r="J74" s="92">
        <v>1</v>
      </c>
      <c r="K74" s="92">
        <v>1</v>
      </c>
    </row>
    <row r="75" spans="1:11" ht="11.25" customHeight="1">
      <c r="A75" s="87" t="s">
        <v>71</v>
      </c>
      <c r="B75" s="26" t="s">
        <v>72</v>
      </c>
      <c r="C75" s="95">
        <v>20.100000000000001</v>
      </c>
      <c r="D75" s="95">
        <v>15.6</v>
      </c>
      <c r="E75" s="95">
        <v>21.01</v>
      </c>
      <c r="F75" s="95">
        <v>17.399999999999999</v>
      </c>
      <c r="G75" s="95">
        <v>17.399999999999999</v>
      </c>
      <c r="H75" s="95">
        <v>22.7</v>
      </c>
      <c r="I75" s="96">
        <v>19.8</v>
      </c>
      <c r="J75" s="96">
        <v>16.8</v>
      </c>
      <c r="K75" s="96">
        <v>13.8</v>
      </c>
    </row>
    <row r="76" spans="1:11" ht="11.25" customHeight="1">
      <c r="A76" s="87" t="s">
        <v>73</v>
      </c>
      <c r="B76" s="26" t="s">
        <v>72</v>
      </c>
      <c r="C76" s="95">
        <v>1.3</v>
      </c>
      <c r="D76" s="95">
        <v>1</v>
      </c>
      <c r="E76" s="95">
        <v>0.6</v>
      </c>
      <c r="F76" s="95">
        <v>1.2</v>
      </c>
      <c r="G76" s="95">
        <v>1.2</v>
      </c>
      <c r="H76" s="95">
        <v>0.1</v>
      </c>
      <c r="I76" s="97">
        <v>0.15</v>
      </c>
      <c r="J76" s="98">
        <v>0.2</v>
      </c>
      <c r="K76" s="97">
        <v>0.25</v>
      </c>
    </row>
    <row r="77" spans="1:11" ht="11.25" customHeight="1">
      <c r="A77" s="87" t="s">
        <v>74</v>
      </c>
      <c r="B77" s="26" t="s">
        <v>13</v>
      </c>
      <c r="C77" s="88">
        <v>0.4</v>
      </c>
      <c r="D77" s="88">
        <v>0.37</v>
      </c>
      <c r="E77" s="88">
        <v>0.38</v>
      </c>
      <c r="F77" s="99">
        <v>0.41799999999999998</v>
      </c>
      <c r="G77" s="99">
        <v>0.41799999999999998</v>
      </c>
      <c r="H77" s="99">
        <v>0.72</v>
      </c>
      <c r="I77" s="99">
        <v>0.7</v>
      </c>
      <c r="J77" s="99">
        <v>0.69</v>
      </c>
      <c r="K77" s="99">
        <v>0.68</v>
      </c>
    </row>
    <row r="78" spans="1:11" ht="11.25" customHeight="1">
      <c r="A78" s="87" t="s">
        <v>75</v>
      </c>
      <c r="B78" s="75" t="s">
        <v>13</v>
      </c>
      <c r="C78" s="100"/>
      <c r="D78" s="100"/>
      <c r="E78" s="100"/>
      <c r="F78" s="100"/>
      <c r="G78" s="100"/>
      <c r="H78" s="100">
        <v>1</v>
      </c>
      <c r="I78" s="100">
        <v>1</v>
      </c>
      <c r="J78" s="100">
        <v>1</v>
      </c>
      <c r="K78" s="100">
        <v>1</v>
      </c>
    </row>
    <row r="79" spans="1:11" ht="11.25" customHeight="1">
      <c r="A79" s="87" t="s">
        <v>76</v>
      </c>
      <c r="B79" s="75" t="s">
        <v>13</v>
      </c>
      <c r="C79" s="100"/>
      <c r="D79" s="100"/>
      <c r="E79" s="100"/>
      <c r="F79" s="100"/>
      <c r="G79" s="100"/>
      <c r="H79" s="100">
        <v>1</v>
      </c>
      <c r="I79" s="100">
        <v>1</v>
      </c>
      <c r="J79" s="100">
        <v>1</v>
      </c>
      <c r="K79" s="100">
        <v>1</v>
      </c>
    </row>
    <row r="80" spans="1:11" ht="11.25" customHeight="1">
      <c r="A80" s="87" t="s">
        <v>77</v>
      </c>
      <c r="B80" s="75" t="s">
        <v>13</v>
      </c>
      <c r="C80" s="100"/>
      <c r="D80" s="100"/>
      <c r="E80" s="100"/>
      <c r="F80" s="100"/>
      <c r="G80" s="100"/>
      <c r="H80" s="100">
        <v>0.22</v>
      </c>
      <c r="I80" s="100">
        <v>0.2</v>
      </c>
      <c r="J80" s="100">
        <v>0.18</v>
      </c>
      <c r="K80" s="100">
        <v>0.16</v>
      </c>
    </row>
    <row r="81" spans="1:11" ht="11.25" customHeight="1">
      <c r="A81" s="87" t="s">
        <v>78</v>
      </c>
      <c r="B81" s="75" t="s">
        <v>13</v>
      </c>
      <c r="C81" s="100"/>
      <c r="D81" s="100"/>
      <c r="E81" s="100"/>
      <c r="F81" s="100"/>
      <c r="G81" s="100"/>
      <c r="H81" s="100">
        <v>0.2</v>
      </c>
      <c r="I81" s="100">
        <v>1</v>
      </c>
      <c r="J81" s="100">
        <v>1</v>
      </c>
      <c r="K81" s="100">
        <v>1</v>
      </c>
    </row>
    <row r="82" spans="1:11" ht="11.25" customHeight="1">
      <c r="A82" s="87" t="s">
        <v>79</v>
      </c>
      <c r="B82" s="75" t="s">
        <v>13</v>
      </c>
      <c r="C82" s="100">
        <v>1</v>
      </c>
      <c r="D82" s="100">
        <v>1</v>
      </c>
      <c r="E82" s="100">
        <v>0.98</v>
      </c>
      <c r="F82" s="100">
        <v>1</v>
      </c>
      <c r="G82" s="100">
        <v>1</v>
      </c>
      <c r="H82" s="100">
        <v>1</v>
      </c>
      <c r="I82" s="100">
        <v>1</v>
      </c>
      <c r="J82" s="100">
        <v>1</v>
      </c>
      <c r="K82" s="100">
        <v>1</v>
      </c>
    </row>
    <row r="83" spans="1:11" ht="11.25" customHeight="1">
      <c r="A83" s="101" t="s">
        <v>80</v>
      </c>
      <c r="B83" s="75" t="s">
        <v>6</v>
      </c>
      <c r="C83" s="100"/>
      <c r="D83" s="100"/>
      <c r="E83" s="100"/>
      <c r="F83" s="100"/>
      <c r="G83" s="100"/>
      <c r="H83" s="102">
        <v>1</v>
      </c>
      <c r="I83" s="102">
        <v>1</v>
      </c>
      <c r="J83" s="102">
        <v>1</v>
      </c>
      <c r="K83" s="102">
        <v>1</v>
      </c>
    </row>
    <row r="84" spans="1:11" ht="11.25" customHeight="1" thickBot="1">
      <c r="A84" s="87" t="s">
        <v>81</v>
      </c>
      <c r="B84" s="75" t="s">
        <v>13</v>
      </c>
      <c r="C84" s="100">
        <v>1</v>
      </c>
      <c r="D84" s="100">
        <v>1</v>
      </c>
      <c r="E84" s="100">
        <v>0.2</v>
      </c>
      <c r="F84" s="100">
        <v>1</v>
      </c>
      <c r="G84" s="100">
        <v>1</v>
      </c>
      <c r="H84" s="100">
        <v>1</v>
      </c>
      <c r="I84" s="100">
        <v>1</v>
      </c>
      <c r="J84" s="100">
        <v>1</v>
      </c>
      <c r="K84" s="100">
        <v>1</v>
      </c>
    </row>
    <row r="85" spans="1:11" ht="11.25" customHeight="1" thickBot="1">
      <c r="A85" s="103" t="s">
        <v>82</v>
      </c>
      <c r="B85" s="75" t="s">
        <v>13</v>
      </c>
      <c r="C85" s="100"/>
      <c r="D85" s="100"/>
      <c r="E85" s="100"/>
      <c r="F85" s="100"/>
      <c r="G85" s="100"/>
      <c r="H85" s="102">
        <v>2</v>
      </c>
      <c r="I85" s="102">
        <v>0</v>
      </c>
      <c r="J85" s="102">
        <v>0</v>
      </c>
      <c r="K85" s="102">
        <v>0</v>
      </c>
    </row>
    <row r="86" spans="1:11" ht="11.25" customHeight="1">
      <c r="A86" s="87" t="s">
        <v>83</v>
      </c>
      <c r="B86" s="75" t="s">
        <v>6</v>
      </c>
      <c r="C86" s="100"/>
      <c r="D86" s="100"/>
      <c r="E86" s="100"/>
      <c r="F86" s="100"/>
      <c r="G86" s="100"/>
      <c r="H86" s="102">
        <v>1</v>
      </c>
      <c r="I86" s="102">
        <v>1</v>
      </c>
      <c r="J86" s="102">
        <v>1</v>
      </c>
      <c r="K86" s="102">
        <v>1</v>
      </c>
    </row>
    <row r="87" spans="1:11" ht="11.25" customHeight="1">
      <c r="A87" s="87" t="s">
        <v>84</v>
      </c>
      <c r="B87" s="75" t="s">
        <v>6</v>
      </c>
      <c r="C87" s="100"/>
      <c r="D87" s="100"/>
      <c r="E87" s="100"/>
      <c r="F87" s="100"/>
      <c r="G87" s="100"/>
      <c r="H87" s="102">
        <v>36732</v>
      </c>
      <c r="I87" s="102">
        <v>26141</v>
      </c>
      <c r="J87" s="102">
        <v>26141</v>
      </c>
      <c r="K87" s="102">
        <v>26141</v>
      </c>
    </row>
    <row r="88" spans="1:11" ht="11.25" customHeight="1">
      <c r="A88" s="87" t="s">
        <v>85</v>
      </c>
      <c r="B88" s="75" t="s">
        <v>13</v>
      </c>
      <c r="C88" s="100">
        <v>0.35</v>
      </c>
      <c r="D88" s="100">
        <v>0.77</v>
      </c>
      <c r="E88" s="100">
        <v>0.56000000000000005</v>
      </c>
      <c r="F88" s="100">
        <v>1</v>
      </c>
      <c r="G88" s="100">
        <v>1</v>
      </c>
      <c r="H88" s="100">
        <v>1</v>
      </c>
      <c r="I88" s="100">
        <v>1</v>
      </c>
      <c r="J88" s="100">
        <v>1</v>
      </c>
      <c r="K88" s="100">
        <v>1</v>
      </c>
    </row>
    <row r="89" spans="1:11" ht="11.25" customHeight="1">
      <c r="A89" s="87"/>
      <c r="B89" s="75"/>
      <c r="C89" s="104"/>
      <c r="D89" s="104"/>
      <c r="E89" s="104"/>
      <c r="F89" s="104"/>
      <c r="G89" s="104"/>
      <c r="H89" s="104"/>
      <c r="I89" s="104"/>
      <c r="J89" s="104"/>
      <c r="K89" s="104"/>
    </row>
    <row r="90" spans="1:11" ht="11.25" customHeight="1">
      <c r="A90" s="18" t="s">
        <v>86</v>
      </c>
      <c r="B90" s="18"/>
      <c r="C90" s="18"/>
      <c r="D90" s="18"/>
      <c r="E90" s="18"/>
      <c r="F90" s="18"/>
      <c r="G90" s="18"/>
      <c r="H90" s="18"/>
      <c r="I90" s="86"/>
      <c r="J90" s="86"/>
      <c r="K90" s="86"/>
    </row>
    <row r="91" spans="1:11" ht="11.25" customHeight="1">
      <c r="A91" s="87" t="s">
        <v>87</v>
      </c>
      <c r="B91" s="26" t="s">
        <v>6</v>
      </c>
      <c r="C91" s="105">
        <v>0</v>
      </c>
      <c r="D91" s="95">
        <v>0</v>
      </c>
      <c r="E91" s="95">
        <v>0</v>
      </c>
      <c r="F91" s="95">
        <v>4</v>
      </c>
      <c r="G91" s="95">
        <v>4</v>
      </c>
      <c r="H91" s="95">
        <v>1</v>
      </c>
      <c r="I91" s="95">
        <v>1</v>
      </c>
      <c r="J91" s="95">
        <v>1</v>
      </c>
      <c r="K91" s="95">
        <v>1</v>
      </c>
    </row>
    <row r="92" spans="1:11" ht="11.25" customHeight="1">
      <c r="A92" s="106" t="s">
        <v>88</v>
      </c>
      <c r="B92" s="26" t="s">
        <v>89</v>
      </c>
      <c r="C92" s="107">
        <v>41517</v>
      </c>
      <c r="D92" s="108">
        <v>41514</v>
      </c>
      <c r="E92" s="108">
        <v>41880</v>
      </c>
      <c r="F92" s="108">
        <v>41881</v>
      </c>
      <c r="G92" s="108">
        <v>41882</v>
      </c>
      <c r="H92" s="95">
        <v>1</v>
      </c>
      <c r="I92" s="95">
        <v>1</v>
      </c>
      <c r="J92" s="95">
        <v>1</v>
      </c>
      <c r="K92" s="95">
        <v>1</v>
      </c>
    </row>
    <row r="93" spans="1:11" ht="11.25" customHeight="1">
      <c r="A93" s="87" t="s">
        <v>90</v>
      </c>
      <c r="B93" s="75" t="s">
        <v>6</v>
      </c>
      <c r="C93" s="105">
        <v>9</v>
      </c>
      <c r="D93" s="109">
        <v>10</v>
      </c>
      <c r="E93" s="109">
        <v>4</v>
      </c>
      <c r="F93" s="109">
        <v>4</v>
      </c>
      <c r="G93" s="109">
        <v>4</v>
      </c>
      <c r="H93" s="109">
        <v>6</v>
      </c>
      <c r="I93" s="109">
        <v>6</v>
      </c>
      <c r="J93" s="109">
        <v>6</v>
      </c>
      <c r="K93" s="109">
        <v>6</v>
      </c>
    </row>
    <row r="94" spans="1:11" ht="11.25" customHeight="1">
      <c r="A94" s="87" t="s">
        <v>91</v>
      </c>
      <c r="B94" s="26" t="s">
        <v>6</v>
      </c>
      <c r="C94" s="22">
        <v>3</v>
      </c>
      <c r="D94" s="23">
        <v>12</v>
      </c>
      <c r="E94" s="23"/>
      <c r="F94" s="23"/>
      <c r="G94" s="23"/>
      <c r="H94" s="23">
        <v>4</v>
      </c>
      <c r="I94" s="23">
        <v>4</v>
      </c>
      <c r="J94" s="23">
        <v>4</v>
      </c>
      <c r="K94" s="23">
        <v>4</v>
      </c>
    </row>
    <row r="95" spans="1:11" ht="11.25" customHeight="1">
      <c r="A95" s="87" t="s">
        <v>92</v>
      </c>
      <c r="B95" s="75" t="s">
        <v>6</v>
      </c>
      <c r="C95" s="107"/>
      <c r="D95" s="109"/>
      <c r="E95" s="109"/>
      <c r="F95" s="109"/>
      <c r="G95" s="109"/>
      <c r="H95" s="109">
        <v>12</v>
      </c>
      <c r="I95" s="109">
        <v>12</v>
      </c>
      <c r="J95" s="109">
        <v>12</v>
      </c>
      <c r="K95" s="109">
        <v>12</v>
      </c>
    </row>
    <row r="96" spans="1:11" s="187" customFormat="1" ht="11.25" customHeight="1">
      <c r="A96" s="188" t="s">
        <v>93</v>
      </c>
      <c r="B96" s="189" t="s">
        <v>6</v>
      </c>
      <c r="C96" s="190"/>
      <c r="D96" s="191"/>
      <c r="E96" s="191"/>
      <c r="F96" s="191"/>
      <c r="G96" s="191"/>
      <c r="H96" s="191">
        <v>44</v>
      </c>
      <c r="I96" s="191">
        <v>44</v>
      </c>
      <c r="J96" s="191">
        <v>44</v>
      </c>
      <c r="K96" s="191">
        <v>44</v>
      </c>
    </row>
    <row r="97" spans="1:11" s="187" customFormat="1" ht="11.25" customHeight="1">
      <c r="A97" s="188" t="s">
        <v>94</v>
      </c>
      <c r="B97" s="189" t="s">
        <v>6</v>
      </c>
      <c r="C97" s="190"/>
      <c r="D97" s="191"/>
      <c r="E97" s="191"/>
      <c r="F97" s="191"/>
      <c r="G97" s="191"/>
      <c r="H97" s="191">
        <v>0</v>
      </c>
      <c r="I97" s="191">
        <v>12</v>
      </c>
      <c r="J97" s="191">
        <v>12</v>
      </c>
      <c r="K97" s="191">
        <v>12</v>
      </c>
    </row>
    <row r="98" spans="1:11" s="187" customFormat="1" ht="11.25" customHeight="1">
      <c r="A98" s="188" t="s">
        <v>95</v>
      </c>
      <c r="B98" s="189" t="s">
        <v>6</v>
      </c>
      <c r="C98" s="190"/>
      <c r="D98" s="191"/>
      <c r="E98" s="191"/>
      <c r="F98" s="191"/>
      <c r="G98" s="191"/>
      <c r="H98" s="191">
        <v>0</v>
      </c>
      <c r="I98" s="191">
        <v>4</v>
      </c>
      <c r="J98" s="191">
        <v>4</v>
      </c>
      <c r="K98" s="191">
        <v>4</v>
      </c>
    </row>
    <row r="99" spans="1:11" ht="11.25" customHeight="1">
      <c r="A99" s="87" t="s">
        <v>96</v>
      </c>
      <c r="B99" s="75" t="s">
        <v>13</v>
      </c>
      <c r="C99" s="110">
        <v>1</v>
      </c>
      <c r="D99" s="110">
        <v>1</v>
      </c>
      <c r="E99" s="110">
        <v>1</v>
      </c>
      <c r="F99" s="110">
        <v>1</v>
      </c>
      <c r="G99" s="110">
        <v>1</v>
      </c>
      <c r="H99" s="110">
        <v>1</v>
      </c>
      <c r="I99" s="110">
        <v>1</v>
      </c>
      <c r="J99" s="110">
        <v>1</v>
      </c>
      <c r="K99" s="110">
        <v>1</v>
      </c>
    </row>
    <row r="100" spans="1:11" ht="11.25" customHeight="1">
      <c r="A100" s="87" t="s">
        <v>97</v>
      </c>
      <c r="B100" s="75" t="s">
        <v>13</v>
      </c>
      <c r="C100" s="110">
        <v>1</v>
      </c>
      <c r="D100" s="110">
        <v>1</v>
      </c>
      <c r="E100" s="110">
        <v>1</v>
      </c>
      <c r="F100" s="110">
        <v>1</v>
      </c>
      <c r="G100" s="110">
        <v>1</v>
      </c>
      <c r="H100" s="110">
        <v>1</v>
      </c>
      <c r="I100" s="110">
        <v>1</v>
      </c>
      <c r="J100" s="110">
        <v>1</v>
      </c>
      <c r="K100" s="110">
        <v>1</v>
      </c>
    </row>
    <row r="101" spans="1:11" ht="11.25" customHeight="1">
      <c r="A101" s="87" t="s">
        <v>98</v>
      </c>
      <c r="B101" s="75" t="s">
        <v>6</v>
      </c>
      <c r="C101" s="109">
        <v>55</v>
      </c>
      <c r="D101" s="109">
        <v>124</v>
      </c>
      <c r="E101" s="109">
        <v>180</v>
      </c>
      <c r="F101" s="109">
        <v>0</v>
      </c>
      <c r="G101" s="109">
        <v>1</v>
      </c>
      <c r="H101" s="109">
        <v>40</v>
      </c>
      <c r="I101" s="109">
        <v>40</v>
      </c>
      <c r="J101" s="109">
        <v>30</v>
      </c>
      <c r="K101" s="109">
        <v>20</v>
      </c>
    </row>
    <row r="102" spans="1:11" ht="11.25" customHeight="1">
      <c r="A102" s="87" t="s">
        <v>99</v>
      </c>
      <c r="B102" s="75" t="s">
        <v>100</v>
      </c>
      <c r="C102" s="109" t="s">
        <v>101</v>
      </c>
      <c r="D102" s="109" t="s">
        <v>102</v>
      </c>
      <c r="E102" s="109" t="s">
        <v>102</v>
      </c>
      <c r="F102" s="109" t="s">
        <v>103</v>
      </c>
      <c r="G102" s="109" t="s">
        <v>103</v>
      </c>
      <c r="H102" s="109" t="s">
        <v>102</v>
      </c>
      <c r="I102" s="109" t="s">
        <v>104</v>
      </c>
      <c r="J102" s="109" t="s">
        <v>104</v>
      </c>
      <c r="K102" s="109" t="s">
        <v>104</v>
      </c>
    </row>
    <row r="103" spans="1:11" ht="11.25" customHeight="1">
      <c r="A103" s="87" t="s">
        <v>105</v>
      </c>
      <c r="B103" s="75" t="s">
        <v>6</v>
      </c>
      <c r="C103" s="109">
        <v>4</v>
      </c>
      <c r="D103" s="109">
        <v>4</v>
      </c>
      <c r="E103" s="109">
        <v>4</v>
      </c>
      <c r="F103" s="109">
        <v>4</v>
      </c>
      <c r="G103" s="109">
        <v>4</v>
      </c>
      <c r="H103" s="109">
        <v>4</v>
      </c>
      <c r="I103" s="109">
        <v>4</v>
      </c>
      <c r="J103" s="109">
        <v>4</v>
      </c>
      <c r="K103" s="109">
        <v>4</v>
      </c>
    </row>
    <row r="104" spans="1:11" ht="11.25" customHeight="1">
      <c r="A104" s="87"/>
      <c r="B104" s="75"/>
      <c r="C104" s="111"/>
      <c r="D104" s="111"/>
      <c r="E104" s="111"/>
      <c r="F104" s="111"/>
      <c r="G104" s="111"/>
      <c r="H104" s="111"/>
      <c r="I104" s="111"/>
      <c r="J104" s="111"/>
      <c r="K104" s="111"/>
    </row>
    <row r="105" spans="1:11" ht="11.25" customHeight="1">
      <c r="A105" s="18" t="s">
        <v>106</v>
      </c>
      <c r="B105" s="18"/>
      <c r="C105" s="18"/>
      <c r="D105" s="18"/>
      <c r="E105" s="18"/>
      <c r="F105" s="18"/>
      <c r="G105" s="18"/>
      <c r="H105" s="18"/>
      <c r="I105" s="86"/>
      <c r="J105" s="86"/>
      <c r="K105" s="86"/>
    </row>
    <row r="106" spans="1:11" s="187" customFormat="1" ht="11.25" customHeight="1">
      <c r="A106" s="192" t="s">
        <v>107</v>
      </c>
      <c r="B106" s="193" t="s">
        <v>13</v>
      </c>
      <c r="C106" s="193">
        <v>7.0999999999999994E-2</v>
      </c>
      <c r="D106" s="194">
        <v>3.5000000000000003E-2</v>
      </c>
      <c r="E106" s="194">
        <v>7.2999999999999995E-2</v>
      </c>
      <c r="F106" s="194">
        <v>6.6000000000000003E-2</v>
      </c>
      <c r="G106" s="194">
        <v>6.6000000000000003E-2</v>
      </c>
      <c r="H106" s="194">
        <v>0.04</v>
      </c>
      <c r="I106" s="194">
        <v>1.4999999999999999E-2</v>
      </c>
      <c r="J106" s="194">
        <v>1.2E-2</v>
      </c>
      <c r="K106" s="194">
        <v>1.2E-2</v>
      </c>
    </row>
    <row r="107" spans="1:11" ht="11.25" customHeight="1">
      <c r="A107" s="112" t="s">
        <v>108</v>
      </c>
      <c r="B107" s="26"/>
      <c r="C107" s="26"/>
      <c r="D107" s="65"/>
      <c r="E107" s="65"/>
      <c r="F107" s="113"/>
      <c r="G107" s="113"/>
      <c r="H107" s="113">
        <v>24</v>
      </c>
      <c r="I107" s="113">
        <v>36</v>
      </c>
      <c r="J107" s="113">
        <v>36</v>
      </c>
      <c r="K107" s="113">
        <v>36</v>
      </c>
    </row>
    <row r="108" spans="1:11" ht="11.25" customHeight="1">
      <c r="A108" s="112" t="s">
        <v>109</v>
      </c>
      <c r="B108" s="26" t="s">
        <v>6</v>
      </c>
      <c r="C108" s="22"/>
      <c r="D108" s="23"/>
      <c r="E108" s="23"/>
      <c r="F108" s="23"/>
      <c r="G108" s="23"/>
      <c r="H108" s="23">
        <v>5</v>
      </c>
      <c r="I108" s="23">
        <v>26</v>
      </c>
      <c r="J108" s="23">
        <v>26</v>
      </c>
      <c r="K108" s="23">
        <v>26</v>
      </c>
    </row>
    <row r="109" spans="1:11" ht="11.25" customHeight="1">
      <c r="A109" s="112" t="s">
        <v>110</v>
      </c>
      <c r="B109" s="26" t="s">
        <v>6</v>
      </c>
      <c r="C109" s="23">
        <v>0</v>
      </c>
      <c r="D109" s="23">
        <v>1</v>
      </c>
      <c r="E109" s="23">
        <v>1</v>
      </c>
      <c r="F109" s="23">
        <v>0</v>
      </c>
      <c r="G109" s="23">
        <v>0</v>
      </c>
      <c r="H109" s="23">
        <v>32</v>
      </c>
      <c r="I109" s="23">
        <v>32</v>
      </c>
      <c r="J109" s="23">
        <v>32</v>
      </c>
      <c r="K109" s="23">
        <v>32</v>
      </c>
    </row>
    <row r="110" spans="1:11" ht="11.25" customHeight="1">
      <c r="A110" s="112" t="s">
        <v>111</v>
      </c>
      <c r="B110" s="26"/>
      <c r="C110" s="23"/>
      <c r="D110" s="23"/>
      <c r="E110" s="23"/>
      <c r="F110" s="23"/>
      <c r="G110" s="23"/>
      <c r="H110" s="23">
        <v>5</v>
      </c>
      <c r="I110" s="23">
        <v>5</v>
      </c>
      <c r="J110" s="23">
        <v>5</v>
      </c>
      <c r="K110" s="23">
        <v>5</v>
      </c>
    </row>
    <row r="111" spans="1:11" ht="11.25" customHeight="1">
      <c r="A111" s="112" t="s">
        <v>112</v>
      </c>
      <c r="B111" s="26"/>
      <c r="C111" s="23"/>
      <c r="D111" s="23"/>
      <c r="E111" s="23"/>
      <c r="F111" s="23"/>
      <c r="G111" s="23"/>
      <c r="H111" s="23">
        <v>5</v>
      </c>
      <c r="I111" s="23">
        <v>7</v>
      </c>
      <c r="J111" s="23">
        <v>7</v>
      </c>
      <c r="K111" s="23">
        <v>7</v>
      </c>
    </row>
    <row r="112" spans="1:11" ht="11.25" customHeight="1">
      <c r="A112" s="87"/>
      <c r="B112" s="75"/>
      <c r="C112" s="95"/>
      <c r="D112" s="95"/>
      <c r="E112" s="95"/>
      <c r="F112" s="95"/>
      <c r="G112" s="95"/>
      <c r="H112" s="95"/>
      <c r="I112" s="114"/>
      <c r="J112" s="114"/>
      <c r="K112" s="114"/>
    </row>
    <row r="113" spans="1:11" ht="11.25" customHeight="1">
      <c r="A113" s="115"/>
      <c r="B113" s="26"/>
      <c r="C113" s="22"/>
      <c r="D113" s="23"/>
      <c r="E113" s="23"/>
      <c r="F113" s="23"/>
      <c r="G113" s="23"/>
      <c r="H113" s="23"/>
      <c r="I113" s="23"/>
      <c r="J113" s="23"/>
      <c r="K113" s="23"/>
    </row>
    <row r="114" spans="1:11" ht="11.25" customHeight="1">
      <c r="A114" s="116" t="s">
        <v>113</v>
      </c>
      <c r="B114" s="35"/>
      <c r="C114" s="117"/>
      <c r="D114" s="118"/>
      <c r="E114" s="118"/>
      <c r="F114" s="118"/>
      <c r="G114" s="118"/>
      <c r="H114" s="118"/>
      <c r="I114" s="118"/>
      <c r="J114" s="118"/>
      <c r="K114" s="118"/>
    </row>
    <row r="115" spans="1:11" ht="11.25" customHeight="1">
      <c r="A115" s="119" t="s">
        <v>114</v>
      </c>
      <c r="B115" s="19"/>
      <c r="C115" s="120"/>
      <c r="D115" s="121"/>
      <c r="E115" s="121"/>
      <c r="F115" s="121"/>
      <c r="G115" s="121"/>
      <c r="H115" s="121"/>
      <c r="I115" s="121"/>
      <c r="J115" s="121"/>
      <c r="K115" s="121"/>
    </row>
    <row r="116" spans="1:11" ht="11.25" customHeight="1">
      <c r="A116" s="24"/>
      <c r="B116" s="19"/>
      <c r="C116" s="120"/>
      <c r="D116" s="121"/>
      <c r="E116" s="121"/>
      <c r="F116" s="121"/>
      <c r="G116" s="121"/>
      <c r="H116" s="121"/>
      <c r="I116" s="121"/>
      <c r="J116" s="121"/>
      <c r="K116" s="121"/>
    </row>
    <row r="117" spans="1:11" ht="11.25" customHeight="1">
      <c r="A117" s="116" t="s">
        <v>115</v>
      </c>
      <c r="B117" s="35"/>
      <c r="C117" s="117"/>
      <c r="D117" s="118"/>
      <c r="E117" s="118"/>
      <c r="F117" s="118"/>
      <c r="G117" s="118"/>
      <c r="H117" s="118"/>
      <c r="I117" s="118"/>
      <c r="J117" s="118"/>
      <c r="K117" s="118"/>
    </row>
    <row r="118" spans="1:11" ht="11.25" customHeight="1">
      <c r="A118" s="119" t="s">
        <v>114</v>
      </c>
      <c r="B118" s="19"/>
      <c r="C118" s="120"/>
      <c r="D118" s="121"/>
      <c r="E118" s="121"/>
      <c r="F118" s="121"/>
      <c r="G118" s="121"/>
      <c r="H118" s="121"/>
      <c r="I118" s="121"/>
      <c r="J118" s="121"/>
      <c r="K118" s="121"/>
    </row>
    <row r="119" spans="1:11" ht="11.25" customHeight="1">
      <c r="A119" s="24"/>
      <c r="B119" s="19"/>
      <c r="C119" s="120"/>
      <c r="D119" s="121"/>
      <c r="E119" s="121"/>
      <c r="F119" s="121"/>
      <c r="G119" s="121"/>
      <c r="H119" s="121"/>
      <c r="I119" s="121"/>
      <c r="J119" s="121"/>
      <c r="K119" s="121"/>
    </row>
    <row r="120" spans="1:11" ht="11.25" customHeight="1">
      <c r="A120" s="16" t="s">
        <v>116</v>
      </c>
      <c r="B120" s="35"/>
      <c r="C120" s="117"/>
      <c r="D120" s="118"/>
      <c r="E120" s="118"/>
      <c r="F120" s="118"/>
      <c r="G120" s="118"/>
      <c r="H120" s="118"/>
      <c r="I120" s="118"/>
      <c r="J120" s="118"/>
      <c r="K120" s="118"/>
    </row>
    <row r="121" spans="1:11" ht="11.25" customHeight="1">
      <c r="A121" s="116" t="s">
        <v>117</v>
      </c>
      <c r="B121" s="19"/>
      <c r="C121" s="120"/>
      <c r="D121" s="121"/>
      <c r="E121" s="121"/>
      <c r="F121" s="121"/>
      <c r="G121" s="121"/>
      <c r="H121" s="121"/>
      <c r="I121" s="121"/>
      <c r="J121" s="121"/>
      <c r="K121" s="121"/>
    </row>
    <row r="122" spans="1:11" ht="11.25" customHeight="1">
      <c r="A122" s="119" t="s">
        <v>114</v>
      </c>
      <c r="B122" s="19"/>
      <c r="C122" s="120"/>
      <c r="D122" s="121"/>
      <c r="E122" s="121"/>
      <c r="F122" s="121"/>
      <c r="G122" s="121"/>
      <c r="H122" s="121"/>
      <c r="I122" s="121"/>
      <c r="J122" s="121"/>
      <c r="K122" s="121"/>
    </row>
    <row r="123" spans="1:11" ht="11.25" customHeight="1">
      <c r="A123" s="24"/>
      <c r="B123" s="19"/>
      <c r="C123" s="120"/>
      <c r="D123" s="121"/>
      <c r="E123" s="121"/>
      <c r="F123" s="121"/>
      <c r="G123" s="121"/>
      <c r="H123" s="121"/>
      <c r="I123" s="121"/>
      <c r="J123" s="121"/>
      <c r="K123" s="121"/>
    </row>
    <row r="124" spans="1:11" ht="11.25" customHeight="1">
      <c r="A124" s="116" t="s">
        <v>113</v>
      </c>
      <c r="B124" s="35"/>
      <c r="C124" s="117"/>
      <c r="D124" s="118"/>
      <c r="E124" s="118"/>
      <c r="F124" s="118"/>
      <c r="G124" s="118"/>
      <c r="H124" s="118"/>
      <c r="I124" s="118"/>
      <c r="J124" s="118"/>
      <c r="K124" s="118"/>
    </row>
    <row r="125" spans="1:11" ht="11.25" customHeight="1">
      <c r="A125" s="119" t="s">
        <v>114</v>
      </c>
      <c r="B125" s="19"/>
      <c r="C125" s="120"/>
      <c r="D125" s="121"/>
      <c r="E125" s="121"/>
      <c r="F125" s="121"/>
      <c r="G125" s="121"/>
      <c r="H125" s="121"/>
      <c r="I125" s="121"/>
      <c r="J125" s="121"/>
      <c r="K125" s="121"/>
    </row>
    <row r="126" spans="1:11" ht="11.25" customHeight="1">
      <c r="A126" s="24"/>
      <c r="B126" s="19"/>
      <c r="C126" s="120"/>
      <c r="D126" s="121"/>
      <c r="E126" s="121"/>
      <c r="F126" s="121"/>
      <c r="G126" s="121"/>
      <c r="H126" s="121"/>
      <c r="I126" s="121"/>
      <c r="J126" s="121"/>
      <c r="K126" s="121"/>
    </row>
    <row r="127" spans="1:11" ht="11.25" customHeight="1">
      <c r="A127" s="116" t="s">
        <v>115</v>
      </c>
      <c r="B127" s="35"/>
      <c r="C127" s="117"/>
      <c r="D127" s="118"/>
      <c r="E127" s="118"/>
      <c r="F127" s="118"/>
      <c r="G127" s="118"/>
      <c r="H127" s="118"/>
      <c r="I127" s="118"/>
      <c r="J127" s="118"/>
      <c r="K127" s="118"/>
    </row>
    <row r="128" spans="1:11" ht="11.25" customHeight="1">
      <c r="A128" s="119" t="s">
        <v>114</v>
      </c>
      <c r="B128" s="19"/>
      <c r="C128" s="120"/>
      <c r="D128" s="121"/>
      <c r="E128" s="121"/>
      <c r="F128" s="121"/>
      <c r="G128" s="121"/>
      <c r="H128" s="121"/>
      <c r="I128" s="121"/>
      <c r="J128" s="121"/>
      <c r="K128" s="121"/>
    </row>
    <row r="129" spans="1:11" ht="11.25" customHeight="1">
      <c r="A129" s="119"/>
      <c r="B129" s="19"/>
      <c r="C129" s="120"/>
      <c r="D129" s="121"/>
      <c r="E129" s="121"/>
      <c r="F129" s="121"/>
      <c r="G129" s="121"/>
      <c r="H129" s="121"/>
      <c r="I129" s="121"/>
      <c r="J129" s="121"/>
      <c r="K129" s="121"/>
    </row>
    <row r="130" spans="1:11" ht="11.25" customHeight="1">
      <c r="A130" s="122" t="s">
        <v>118</v>
      </c>
      <c r="B130" s="123"/>
      <c r="C130" s="124"/>
      <c r="D130" s="125"/>
      <c r="E130" s="125"/>
      <c r="F130" s="125"/>
      <c r="G130" s="125"/>
      <c r="H130" s="125"/>
      <c r="I130" s="125"/>
      <c r="J130" s="125"/>
      <c r="K130" s="125"/>
    </row>
    <row r="131" spans="1:11" ht="11.25" customHeight="1">
      <c r="A131" s="176" t="s">
        <v>119</v>
      </c>
      <c r="B131" s="176"/>
      <c r="C131" s="176"/>
      <c r="D131" s="176"/>
      <c r="E131" s="176"/>
      <c r="F131" s="176"/>
      <c r="G131" s="176"/>
      <c r="H131" s="176"/>
      <c r="I131" s="176"/>
      <c r="J131" s="176"/>
      <c r="K131" s="176"/>
    </row>
    <row r="132" spans="1:11" ht="11.25" customHeight="1">
      <c r="A132" s="126" t="s">
        <v>120</v>
      </c>
      <c r="B132" s="127"/>
      <c r="C132" s="128"/>
      <c r="D132" s="128"/>
      <c r="E132" s="128"/>
      <c r="F132" s="129"/>
      <c r="G132" s="129"/>
      <c r="H132" s="129"/>
      <c r="I132" s="129"/>
      <c r="J132" s="129"/>
      <c r="K132" s="129"/>
    </row>
    <row r="133" spans="1:11" ht="11.25" customHeight="1">
      <c r="A133" s="126" t="s">
        <v>121</v>
      </c>
      <c r="B133" s="127"/>
      <c r="C133" s="128"/>
      <c r="D133" s="128"/>
      <c r="E133" s="128"/>
      <c r="F133" s="129"/>
      <c r="G133" s="129"/>
      <c r="H133" s="129"/>
      <c r="I133" s="129"/>
      <c r="J133" s="129"/>
      <c r="K133" s="129"/>
    </row>
    <row r="134" spans="1:11">
      <c r="B134" s="130"/>
    </row>
    <row r="135" spans="1:11" ht="12.75" customHeight="1">
      <c r="A135" s="1" t="str">
        <f>muni&amp;" - "&amp;"Entities measureable performance objectives"</f>
        <v>LIM333 Greater Tzaneen - Entities measureable performance objectives</v>
      </c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28.5" customHeight="1">
      <c r="A136" s="177" t="str">
        <f>A2</f>
        <v>Description</v>
      </c>
      <c r="B136" s="179" t="s">
        <v>1</v>
      </c>
      <c r="C136" s="3" t="str">
        <f>head1b</f>
        <v>2015/16</v>
      </c>
      <c r="D136" s="4" t="str">
        <f>head1A</f>
        <v>2016/17</v>
      </c>
      <c r="E136" s="5" t="str">
        <f>Head1</f>
        <v>2017/18</v>
      </c>
      <c r="F136" s="181" t="str">
        <f>Head2</f>
        <v>Current Year 2018/19</v>
      </c>
      <c r="G136" s="182"/>
      <c r="H136" s="183"/>
      <c r="I136" s="184" t="str">
        <f>Head3</f>
        <v>2019/20 Medium Term Revenue &amp; Expenditure Framework</v>
      </c>
      <c r="J136" s="185"/>
      <c r="K136" s="186"/>
    </row>
    <row r="137" spans="1:11" ht="20.399999999999999">
      <c r="A137" s="178"/>
      <c r="B137" s="180"/>
      <c r="C137" s="7" t="str">
        <f>Head5</f>
        <v>Audited Outcome</v>
      </c>
      <c r="D137" s="8" t="str">
        <f>Head5</f>
        <v>Audited Outcome</v>
      </c>
      <c r="E137" s="9" t="str">
        <f>Head5</f>
        <v>Audited Outcome</v>
      </c>
      <c r="F137" s="10" t="str">
        <f>Head6</f>
        <v>Original Budget</v>
      </c>
      <c r="G137" s="8" t="str">
        <f>Head7</f>
        <v>Adjusted Budget</v>
      </c>
      <c r="H137" s="9" t="str">
        <f>Head8</f>
        <v>Full Year Forecast</v>
      </c>
      <c r="I137" s="10" t="str">
        <f>Head9</f>
        <v>Budget Year 2019/20</v>
      </c>
      <c r="J137" s="8" t="str">
        <f>Head10</f>
        <v>Budget Year +1 2020/21</v>
      </c>
      <c r="K137" s="9" t="str">
        <f>Head11</f>
        <v>Budget Year +2 2021/22</v>
      </c>
    </row>
    <row r="138" spans="1:11" ht="11.25" customHeight="1">
      <c r="A138" s="131" t="s">
        <v>122</v>
      </c>
      <c r="B138" s="12"/>
      <c r="C138" s="132"/>
      <c r="D138" s="133"/>
      <c r="E138" s="134"/>
      <c r="F138" s="135"/>
      <c r="G138" s="133"/>
      <c r="H138" s="136"/>
      <c r="I138" s="137"/>
      <c r="J138" s="133"/>
      <c r="K138" s="134"/>
    </row>
    <row r="139" spans="1:11" ht="11.25" customHeight="1">
      <c r="A139" s="138" t="s">
        <v>114</v>
      </c>
      <c r="B139" s="19"/>
      <c r="C139" s="132"/>
      <c r="D139" s="133"/>
      <c r="E139" s="134"/>
      <c r="F139" s="135"/>
      <c r="G139" s="133"/>
      <c r="H139" s="136"/>
      <c r="I139" s="139"/>
      <c r="J139" s="133"/>
      <c r="K139" s="134"/>
    </row>
    <row r="140" spans="1:11" ht="11.25" customHeight="1">
      <c r="A140" s="138"/>
      <c r="B140" s="19"/>
      <c r="C140" s="132"/>
      <c r="D140" s="133"/>
      <c r="E140" s="134"/>
      <c r="F140" s="135"/>
      <c r="G140" s="133"/>
      <c r="H140" s="136"/>
      <c r="I140" s="139"/>
      <c r="J140" s="133"/>
      <c r="K140" s="134"/>
    </row>
    <row r="141" spans="1:11" ht="11.25" customHeight="1">
      <c r="A141" s="140"/>
      <c r="B141" s="19"/>
      <c r="C141" s="132"/>
      <c r="D141" s="133"/>
      <c r="E141" s="134"/>
      <c r="F141" s="135"/>
      <c r="G141" s="133"/>
      <c r="H141" s="136"/>
      <c r="I141" s="139"/>
      <c r="J141" s="133"/>
      <c r="K141" s="134"/>
    </row>
    <row r="142" spans="1:11" ht="11.25" customHeight="1">
      <c r="A142" s="131" t="s">
        <v>123</v>
      </c>
      <c r="B142" s="141"/>
      <c r="C142" s="142"/>
      <c r="D142" s="143"/>
      <c r="E142" s="144"/>
      <c r="F142" s="145"/>
      <c r="G142" s="143"/>
      <c r="H142" s="146"/>
      <c r="I142" s="137"/>
      <c r="J142" s="143"/>
      <c r="K142" s="144"/>
    </row>
    <row r="143" spans="1:11" ht="11.25" customHeight="1">
      <c r="A143" s="147">
        <f>$A$10</f>
        <v>0</v>
      </c>
      <c r="B143" s="19"/>
      <c r="C143" s="132"/>
      <c r="D143" s="133"/>
      <c r="E143" s="134"/>
      <c r="F143" s="135"/>
      <c r="G143" s="133"/>
      <c r="H143" s="136"/>
      <c r="I143" s="139"/>
      <c r="J143" s="133"/>
      <c r="K143" s="134"/>
    </row>
    <row r="144" spans="1:11" ht="11.25" customHeight="1">
      <c r="A144" s="138"/>
      <c r="B144" s="19"/>
      <c r="C144" s="132"/>
      <c r="D144" s="133"/>
      <c r="E144" s="134"/>
      <c r="F144" s="135"/>
      <c r="G144" s="133"/>
      <c r="H144" s="136"/>
      <c r="I144" s="139"/>
      <c r="J144" s="133"/>
      <c r="K144" s="134"/>
    </row>
    <row r="145" spans="1:11" ht="11.25" customHeight="1">
      <c r="A145" s="138"/>
      <c r="B145" s="148"/>
      <c r="C145" s="149"/>
      <c r="D145" s="150"/>
      <c r="E145" s="151"/>
      <c r="F145" s="152"/>
      <c r="G145" s="150"/>
      <c r="H145" s="153"/>
      <c r="I145" s="154"/>
      <c r="J145" s="150"/>
      <c r="K145" s="151"/>
    </row>
    <row r="146" spans="1:11" ht="11.25" customHeight="1">
      <c r="A146" s="131" t="s">
        <v>124</v>
      </c>
      <c r="B146" s="155"/>
      <c r="C146" s="156"/>
      <c r="D146" s="157"/>
      <c r="E146" s="158"/>
      <c r="F146" s="159"/>
      <c r="G146" s="157"/>
      <c r="H146" s="160"/>
      <c r="I146" s="161"/>
      <c r="J146" s="157"/>
      <c r="K146" s="158"/>
    </row>
    <row r="147" spans="1:11" ht="11.25" customHeight="1">
      <c r="A147" s="147">
        <f>$A$10</f>
        <v>0</v>
      </c>
      <c r="B147" s="19"/>
      <c r="C147" s="162"/>
      <c r="D147" s="163"/>
      <c r="E147" s="164"/>
      <c r="F147" s="165"/>
      <c r="G147" s="163"/>
      <c r="H147" s="166"/>
      <c r="I147" s="167"/>
      <c r="J147" s="163"/>
      <c r="K147" s="164"/>
    </row>
    <row r="148" spans="1:11" ht="11.25" customHeight="1">
      <c r="A148" s="138"/>
      <c r="B148" s="148"/>
      <c r="C148" s="149"/>
      <c r="D148" s="150"/>
      <c r="E148" s="151"/>
      <c r="F148" s="152"/>
      <c r="G148" s="150"/>
      <c r="H148" s="153"/>
      <c r="I148" s="154"/>
      <c r="J148" s="150"/>
      <c r="K148" s="151"/>
    </row>
    <row r="149" spans="1:11" ht="11.25" customHeight="1">
      <c r="A149" s="138"/>
      <c r="B149" s="148"/>
      <c r="C149" s="149"/>
      <c r="D149" s="150"/>
      <c r="E149" s="151"/>
      <c r="F149" s="152"/>
      <c r="G149" s="150"/>
      <c r="H149" s="153"/>
      <c r="I149" s="154"/>
      <c r="J149" s="150"/>
      <c r="K149" s="151"/>
    </row>
    <row r="150" spans="1:11" ht="11.25" customHeight="1">
      <c r="A150" s="122" t="s">
        <v>125</v>
      </c>
      <c r="B150" s="168"/>
      <c r="C150" s="169"/>
      <c r="D150" s="170"/>
      <c r="E150" s="171"/>
      <c r="F150" s="172"/>
      <c r="G150" s="170"/>
      <c r="H150" s="173"/>
      <c r="I150" s="174"/>
      <c r="J150" s="170"/>
      <c r="K150" s="171"/>
    </row>
    <row r="151" spans="1:11" ht="11.25" customHeight="1">
      <c r="A151" s="176" t="s">
        <v>126</v>
      </c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</row>
    <row r="152" spans="1:11" ht="11.25" customHeight="1">
      <c r="A152" s="126" t="s">
        <v>127</v>
      </c>
      <c r="B152" s="127"/>
      <c r="C152" s="128"/>
      <c r="D152" s="128"/>
      <c r="E152" s="128"/>
      <c r="F152" s="129"/>
      <c r="G152" s="129"/>
      <c r="H152" s="129"/>
      <c r="I152" s="129"/>
      <c r="J152" s="129"/>
      <c r="K152" s="129"/>
    </row>
  </sheetData>
  <mergeCells count="10">
    <mergeCell ref="A151:K151"/>
    <mergeCell ref="A2:A3"/>
    <mergeCell ref="B2:B3"/>
    <mergeCell ref="F2:H2"/>
    <mergeCell ref="I2:K2"/>
    <mergeCell ref="A131:K131"/>
    <mergeCell ref="A136:A137"/>
    <mergeCell ref="B136:B137"/>
    <mergeCell ref="F136:H136"/>
    <mergeCell ref="I136:K13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Thabang t. Molatana</dc:creator>
  <cp:lastModifiedBy>Namakgabo Ria N.R. Baloyi</cp:lastModifiedBy>
  <dcterms:created xsi:type="dcterms:W3CDTF">2021-05-05T14:13:25Z</dcterms:created>
  <dcterms:modified xsi:type="dcterms:W3CDTF">2021-05-27T09:59:34Z</dcterms:modified>
</cp:coreProperties>
</file>